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0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'OPP'!$61:$65536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'OPP'!$A$1:$D$29</definedName>
    <definedName name="Z_2BD2C2C3_AF9C_11D6_9CEF_00D009775214_.wvu.Rows" localSheetId="2" hidden="1">'OPP'!$59:$65536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'OPP'!$61:$65536,'OPP'!$41:$45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'ОСК'!$A$1:$O$24</definedName>
    <definedName name="Z_9656BBF7_C4A3_41EC_B0C6_A21B380E3C2F_.wvu.Rows" localSheetId="2" hidden="1">'OPP'!$61:$65536,'OPP'!$41:$45</definedName>
    <definedName name="_xlnm.Print_Area" localSheetId="1">'ОВД'!$A$1:$F$46</definedName>
    <definedName name="_xlnm.Print_Area" localSheetId="3">'ОСК'!$A$1:$Q$29</definedName>
    <definedName name="_xlnm.Print_Area" localSheetId="0">'ФИН.СЪСТ.'!$A$1:$G$60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<sst xmlns="http://schemas.openxmlformats.org/spreadsheetml/2006/main" count="170" uniqueCount="130">
  <si>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</si>
  <si>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</si>
  <si>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</si>
  <si>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</si>
  <si>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</si>
  <si>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</si>
  <si>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</si>
  <si>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</si>
  <si>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</si>
  <si>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</si>
  <si>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</si>
  <si>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</si>
  <si>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</si>
  <si>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</si>
  <si>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</si>
  <si>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</si>
  <si>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</si>
  <si>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</si>
  <si>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</si>
  <si>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</si>
  <si>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</si>
  <si>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</si>
  <si>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</si>
  <si>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</si>
  <si>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</si>
  <si>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</si>
  <si>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</si>
  <si>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</si>
  <si>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</si>
  <si>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</si>
  <si>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</si>
  <si>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</si>
  <si>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</si>
  <si>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</si>
  <si>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</si>
  <si>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</si>
  <si>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</si>
  <si>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</si>
  <si>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</si>
  <si>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 xml:space="preserve">Предоставени заеми на свързани лица </t>
  </si>
  <si>
    <t>Възстановени заеми предоставени на свързани предприятия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</si>
  <si>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</si>
  <si>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</si>
  <si>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</si>
  <si>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</si>
  <si>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</si>
  <si>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</si>
  <si>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</si>
  <si>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</si>
  <si>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</si>
  <si>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</si>
  <si>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</si>
  <si>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</si>
  <si>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</si>
  <si>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</si>
  <si>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Transfer to retained earnings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</si>
  <si>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</si>
  <si>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</si>
  <si>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</si>
  <si>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</si>
  <si>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</si>
  <si>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</si>
  <si>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</si>
  <si>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</si>
  <si>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</si>
  <si>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</si>
  <si>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</si>
  <si>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</si>
  <si>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</si>
  <si>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</si>
  <si>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</si>
  <si>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</si>
  <si>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</si>
  <si>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</si>
  <si>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</si>
  <si>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</si>
  <si>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</si>
  <si>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</si>
  <si>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</si>
  <si>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</si>
  <si>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</si>
  <si>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</si>
  <si>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</si>
  <si>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</si>
  <si>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</si>
  <si>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Други компоненти на всеобхватния </t>
    </r>
    <r>
      <rPr>
        <b/>
        <sz val="11"/>
        <color indexed="8"/>
        <rFont val="Times New Roman"/>
        <family val="1"/>
      </rPr>
      <t>доход:</t>
    </r>
  </si>
  <si>
    <t xml:space="preserve"> ОТЧЕТ ЗА ПАРИЧНИТЕ ПОТОЦИ </t>
  </si>
  <si>
    <t>Други парични потоци от финансова дейност-плащания</t>
  </si>
  <si>
    <r>
      <t xml:space="preserve">ОТЧЕТ ЗА ВСЕОБХВАТНИЯ </t>
    </r>
    <r>
      <rPr>
        <b/>
        <sz val="11"/>
        <rFont val="Times New Roman"/>
        <family val="1"/>
      </rPr>
      <t>ДОХОД</t>
    </r>
  </si>
  <si>
    <t>Разходи по отсрочени данъци</t>
  </si>
  <si>
    <t>Вземания от продажба на съучастия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</si>
  <si>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</si>
  <si>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</si>
  <si>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</si>
  <si>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</si>
  <si>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</si>
  <si>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</si>
  <si>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</si>
  <si>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</si>
  <si>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 (Димитър Иванчов)</t>
  </si>
  <si>
    <t xml:space="preserve">                                                     (Марияна Пътова)</t>
  </si>
  <si>
    <t>(Димитър Иванчов)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</si>
  <si>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</si>
  <si>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</si>
  <si>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</si>
  <si>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</si>
  <si>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</si>
  <si>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</si>
  <si>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</si>
  <si>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</si>
  <si>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</si>
  <si>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</si>
  <si>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Получени лихви по предоставени заеми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</si>
  <si>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</si>
  <si>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</si>
  <si>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</si>
  <si>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>Текуща част от нетекущи задължения</t>
  </si>
  <si>
    <t xml:space="preserve">              BGN'000</t>
  </si>
  <si>
    <t>Салдо към 31 декември 2014 година</t>
  </si>
  <si>
    <t>-</t>
  </si>
  <si>
    <t>Салдо към 31 декември 2015 година</t>
  </si>
  <si>
    <t xml:space="preserve">Предоставени заеми на трети лица </t>
  </si>
  <si>
    <t>Възстановени заеми предоставени на трети лица</t>
  </si>
  <si>
    <t xml:space="preserve">към 31 март 2016 година </t>
  </si>
  <si>
    <t>Дата:19.04.2016</t>
  </si>
  <si>
    <t>за периода, завършващ на 31 март 2016 година</t>
  </si>
  <si>
    <t>за периода, завършващ на 31 март 2016</t>
  </si>
  <si>
    <t>Парични средства и парични еквиваленти на 31 март</t>
  </si>
  <si>
    <t>Салдо към 31 март 2016 година</t>
  </si>
  <si>
    <t>Датa:19.04.2016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</si>
</sst>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56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0" fontId="13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wrapText="1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0" fontId="9" fillId="0" borderId="0" xfId="35" applyFont="1" applyFill="1" applyBorder="1" applyAlignment="1">
      <alignment horizontal="center" wrapText="1"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0" fontId="14" fillId="0" borderId="0" xfId="35" applyFont="1" applyFill="1" applyBorder="1" applyAlignment="1">
      <alignment horizont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13" fillId="0" borderId="0" xfId="35" applyFont="1" applyFill="1" applyBorder="1">
      <alignment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0" fillId="0" borderId="0" xfId="36" applyFont="1" applyFill="1" applyBorder="1" applyAlignment="1">
      <alignment horizontal="right" vertical="center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7" fillId="0" borderId="0" xfId="34" applyNumberFormat="1" applyFont="1" applyFill="1" applyBorder="1" applyAlignment="1">
      <alignment horizontal="left" vertical="center"/>
    </xf>
    <xf numFmtId="201" fontId="7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3" fillId="0" borderId="0" xfId="38" applyNumberFormat="1" applyFont="1" applyFill="1" applyBorder="1" applyAlignment="1" applyProtection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/>
    </xf>
    <xf numFmtId="0" fontId="13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 applyProtection="1">
      <alignment vertical="top"/>
      <protection locked="0"/>
    </xf>
    <xf numFmtId="0" fontId="11" fillId="0" borderId="0" xfId="35" applyFont="1" applyFill="1" applyBorder="1" applyAlignment="1">
      <alignment/>
      <protection/>
    </xf>
    <xf numFmtId="201" fontId="13" fillId="0" borderId="0" xfId="34" applyNumberFormat="1" applyFont="1" applyFill="1" applyBorder="1" applyAlignment="1">
      <alignment horizontal="right"/>
    </xf>
    <xf numFmtId="201" fontId="11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0" fontId="7" fillId="0" borderId="0" xfId="38" applyNumberFormat="1" applyFont="1" applyFill="1" applyBorder="1" applyAlignment="1" applyProtection="1">
      <alignment vertical="center" wrapText="1"/>
      <protection/>
    </xf>
    <xf numFmtId="0" fontId="6" fillId="0" borderId="12" xfId="38" applyNumberFormat="1" applyFont="1" applyFill="1" applyBorder="1" applyAlignment="1" applyProtection="1">
      <alignment vertical="center" wrapText="1"/>
      <protection/>
    </xf>
    <xf numFmtId="201" fontId="7" fillId="0" borderId="0" xfId="34" applyNumberFormat="1" applyFont="1" applyFill="1" applyBorder="1" applyAlignment="1" applyProtection="1">
      <alignment vertical="center"/>
      <protection/>
    </xf>
    <xf numFmtId="201" fontId="7" fillId="0" borderId="0" xfId="34" applyNumberFormat="1" applyFont="1" applyFill="1" applyBorder="1" applyAlignment="1" applyProtection="1">
      <alignment vertical="top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8" fillId="0" borderId="0" xfId="38" applyNumberFormat="1" applyFont="1" applyFill="1" applyBorder="1" applyAlignment="1" applyProtection="1" quotePrefix="1">
      <alignment horizontal="right" vertical="top"/>
      <protection/>
    </xf>
    <xf numFmtId="0" fontId="8" fillId="0" borderId="0" xfId="38" applyNumberFormat="1" applyFont="1" applyFill="1" applyBorder="1" applyAlignment="1" applyProtection="1">
      <alignment vertical="top"/>
      <protection/>
    </xf>
    <xf numFmtId="0" fontId="7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0" fontId="10" fillId="0" borderId="0" xfId="35" applyFont="1" applyFill="1" applyBorder="1" applyAlignment="1">
      <alignment horizontal="center" vertical="center" wrapText="1"/>
      <protection/>
    </xf>
    <xf numFmtId="0" fontId="10" fillId="0" borderId="0" xfId="36" applyFont="1" applyFill="1" applyBorder="1" applyAlignment="1">
      <alignment horizont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201" fontId="6" fillId="0" borderId="0" xfId="34" applyNumberFormat="1" applyFont="1" applyFill="1" applyBorder="1" applyAlignment="1">
      <alignment horizontal="left" vertical="center"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6" fillId="0" borderId="0" xfId="37" applyFont="1" applyFill="1" applyBorder="1" applyAlignment="1" quotePrefix="1">
      <alignment horizontal="left"/>
      <protection/>
    </xf>
    <xf numFmtId="0" fontId="7" fillId="0" borderId="0" xfId="35" applyFont="1" applyFill="1" applyBorder="1" applyAlignment="1">
      <alignment horizontal="center" vertical="center"/>
      <protection/>
    </xf>
    <xf numFmtId="201" fontId="6" fillId="34" borderId="12" xfId="34" applyNumberFormat="1" applyFont="1" applyFill="1" applyBorder="1" applyAlignment="1" applyProtection="1">
      <alignment vertical="center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13" fillId="0" borderId="0" xfId="34" applyNumberFormat="1" applyFont="1" applyFill="1" applyBorder="1" applyAlignment="1" applyProtection="1">
      <alignment horizontal="right" vertical="top" wrapText="1"/>
      <protection/>
    </xf>
    <xf numFmtId="201" fontId="13" fillId="0" borderId="0" xfId="34" applyNumberFormat="1" applyFont="1" applyFill="1" applyBorder="1" applyAlignment="1">
      <alignment horizontal="right" vertical="top"/>
    </xf>
    <xf numFmtId="201" fontId="13" fillId="0" borderId="0" xfId="34" applyNumberFormat="1" applyFont="1" applyFill="1" applyBorder="1" applyAlignment="1" applyProtection="1">
      <alignment horizontal="center" vertical="top" wrapText="1"/>
      <protection/>
    </xf>
    <xf numFmtId="201" fontId="13" fillId="0" borderId="0" xfId="34" applyNumberFormat="1" applyFont="1" applyFill="1" applyBorder="1" applyAlignment="1">
      <alignment horizontal="center" vertical="top"/>
    </xf>
    <xf numFmtId="201" fontId="13" fillId="0" borderId="0" xfId="33" applyNumberFormat="1" applyFont="1" applyFill="1" applyBorder="1" applyAlignment="1" applyProtection="1">
      <alignment horizontal="center" vertical="top" wrapText="1"/>
      <protection/>
    </xf>
    <xf numFmtId="201" fontId="13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67"/>
  <sheetViews>
    <sheetView tabSelected="1" zoomScalePageLayoutView="0" workbookViewId="0" topLeftCell="A39">
      <selection activeCell="C47" sqref="C47"/>
    </sheetView>
  </sheetViews>
  <sheetFormatPr defaultColWidth="9.140625" defaultRowHeight="12.75"/>
  <cols>
    <col min="1" max="1" width="55.00390625" style="37" customWidth="1"/>
    <col min="2" max="2" width="1.421875" style="37" customWidth="1"/>
    <col min="3" max="3" width="13.140625" style="37" customWidth="1"/>
    <col min="4" max="4" width="1.1484375" style="37" customWidth="1"/>
    <col min="5" max="5" width="13.140625" style="37" customWidth="1"/>
    <col min="6" max="6" width="1.1484375" style="37" customWidth="1"/>
    <col min="7" max="7" width="16.8515625" style="37" customWidth="1"/>
    <col min="8" max="8" width="10.57421875" style="37" customWidth="1"/>
    <col min="9" max="9" width="11.421875" style="37" customWidth="1"/>
    <col min="10" max="16384" width="9.140625" style="37" customWidth="1"/>
  </cols>
  <sheetData>
    <row r="1" spans="1:9" ht="14.25">
      <c r="A1" s="91" t="s">
        <v>106</v>
      </c>
      <c r="B1" s="36"/>
      <c r="C1" s="36"/>
      <c r="D1" s="36"/>
      <c r="E1" s="36"/>
      <c r="G1" s="38"/>
      <c r="H1" s="38"/>
      <c r="I1" s="38"/>
    </row>
    <row r="2" spans="1:9" ht="14.25">
      <c r="A2" s="174"/>
      <c r="B2" s="41"/>
      <c r="C2" s="41"/>
      <c r="D2" s="41"/>
      <c r="E2" s="41"/>
      <c r="G2" s="38"/>
      <c r="H2" s="38"/>
      <c r="I2" s="38"/>
    </row>
    <row r="3" spans="1:9" ht="14.25">
      <c r="A3" s="39" t="s">
        <v>93</v>
      </c>
      <c r="B3" s="41"/>
      <c r="C3" s="41"/>
      <c r="D3" s="41"/>
      <c r="E3" s="41"/>
      <c r="H3" s="40"/>
      <c r="I3" s="40"/>
    </row>
    <row r="4" spans="1:9" ht="14.25">
      <c r="A4" s="39"/>
      <c r="B4" s="41"/>
      <c r="C4" s="41"/>
      <c r="D4" s="41"/>
      <c r="E4" s="41"/>
      <c r="H4" s="40"/>
      <c r="I4" s="40"/>
    </row>
    <row r="5" spans="1:5" ht="14.25">
      <c r="A5" s="177" t="s">
        <v>123</v>
      </c>
      <c r="B5" s="43"/>
      <c r="C5" s="43"/>
      <c r="D5" s="43"/>
      <c r="E5" s="43"/>
    </row>
    <row r="6" spans="1:5" ht="29.25" customHeight="1">
      <c r="A6" s="45"/>
      <c r="B6" s="46"/>
      <c r="C6" s="186">
        <v>42460</v>
      </c>
      <c r="D6" s="47"/>
      <c r="E6" s="187">
        <v>42369</v>
      </c>
    </row>
    <row r="7" spans="2:5" ht="14.25" customHeight="1">
      <c r="B7" s="46"/>
      <c r="C7" s="190" t="s">
        <v>117</v>
      </c>
      <c r="D7" s="47"/>
      <c r="E7" s="190" t="s">
        <v>117</v>
      </c>
    </row>
    <row r="8" spans="1:5" s="50" customFormat="1" ht="14.25" customHeight="1">
      <c r="A8" s="48" t="s">
        <v>7</v>
      </c>
      <c r="B8" s="49"/>
      <c r="C8" s="191"/>
      <c r="D8" s="49"/>
      <c r="E8" s="191"/>
    </row>
    <row r="9" spans="1:5" s="50" customFormat="1" ht="14.25">
      <c r="A9" s="48" t="s">
        <v>8</v>
      </c>
      <c r="B9" s="51"/>
      <c r="C9" s="51"/>
      <c r="D9" s="51"/>
      <c r="E9" s="51"/>
    </row>
    <row r="10" spans="1:5" s="50" customFormat="1" ht="14.25">
      <c r="A10" s="52" t="s">
        <v>9</v>
      </c>
      <c r="B10" s="53"/>
      <c r="C10" s="54">
        <v>1338</v>
      </c>
      <c r="D10" s="55"/>
      <c r="E10" s="54">
        <v>1376</v>
      </c>
    </row>
    <row r="11" spans="1:5" s="50" customFormat="1" ht="14.25">
      <c r="A11" s="57" t="s">
        <v>10</v>
      </c>
      <c r="B11" s="53"/>
      <c r="C11" s="54">
        <v>123</v>
      </c>
      <c r="D11" s="55"/>
      <c r="E11" s="54">
        <v>131</v>
      </c>
    </row>
    <row r="12" spans="1:5" s="50" customFormat="1" ht="14.25">
      <c r="A12" s="57" t="s">
        <v>11</v>
      </c>
      <c r="B12" s="53"/>
      <c r="C12" s="54">
        <v>3426</v>
      </c>
      <c r="D12" s="55"/>
      <c r="E12" s="54">
        <v>3426</v>
      </c>
    </row>
    <row r="13" spans="1:5" s="50" customFormat="1" ht="14.25">
      <c r="A13" s="59" t="s">
        <v>64</v>
      </c>
      <c r="B13" s="53"/>
      <c r="C13" s="54">
        <v>294</v>
      </c>
      <c r="D13" s="55"/>
      <c r="E13" s="54">
        <v>294</v>
      </c>
    </row>
    <row r="14" spans="1:5" s="50" customFormat="1" ht="14.25" customHeight="1">
      <c r="A14" s="48"/>
      <c r="B14" s="51"/>
      <c r="C14" s="60">
        <f>SUM(C10:C13)</f>
        <v>5181</v>
      </c>
      <c r="D14" s="61"/>
      <c r="E14" s="60">
        <f>SUM(E10:E13)</f>
        <v>5227</v>
      </c>
    </row>
    <row r="15" spans="1:5" s="50" customFormat="1" ht="14.25" customHeight="1">
      <c r="A15" s="48"/>
      <c r="B15" s="51"/>
      <c r="C15" s="62"/>
      <c r="D15" s="61"/>
      <c r="E15" s="62"/>
    </row>
    <row r="16" spans="1:5" s="50" customFormat="1" ht="14.25">
      <c r="A16" s="48" t="s">
        <v>12</v>
      </c>
      <c r="B16" s="51"/>
      <c r="C16" s="54"/>
      <c r="D16" s="61"/>
      <c r="E16" s="54"/>
    </row>
    <row r="17" spans="1:5" s="50" customFormat="1" ht="14.25">
      <c r="A17" s="52" t="s">
        <v>13</v>
      </c>
      <c r="B17" s="53"/>
      <c r="C17" s="54">
        <v>1280</v>
      </c>
      <c r="D17" s="55"/>
      <c r="E17" s="54">
        <v>1321</v>
      </c>
    </row>
    <row r="18" spans="1:7" s="50" customFormat="1" ht="14.25">
      <c r="A18" s="52" t="s">
        <v>14</v>
      </c>
      <c r="B18" s="53"/>
      <c r="C18" s="54">
        <v>397</v>
      </c>
      <c r="D18" s="55"/>
      <c r="E18" s="54">
        <v>369</v>
      </c>
      <c r="F18" s="56"/>
      <c r="G18" s="56"/>
    </row>
    <row r="19" spans="1:7" s="50" customFormat="1" ht="14.25">
      <c r="A19" s="52" t="s">
        <v>15</v>
      </c>
      <c r="B19" s="53"/>
      <c r="C19" s="54">
        <v>2972</v>
      </c>
      <c r="D19" s="55"/>
      <c r="E19" s="54">
        <v>2709</v>
      </c>
      <c r="G19" s="58"/>
    </row>
    <row r="20" spans="1:5" s="50" customFormat="1" ht="14.25">
      <c r="A20" s="63" t="s">
        <v>90</v>
      </c>
      <c r="B20" s="53"/>
      <c r="C20" s="54">
        <v>800</v>
      </c>
      <c r="D20" s="55"/>
      <c r="E20" s="54">
        <v>800</v>
      </c>
    </row>
    <row r="21" spans="1:5" s="50" customFormat="1" ht="14.25">
      <c r="A21" s="63" t="s">
        <v>92</v>
      </c>
      <c r="B21" s="53"/>
      <c r="C21" s="54">
        <v>83</v>
      </c>
      <c r="D21" s="55"/>
      <c r="E21" s="54">
        <v>45</v>
      </c>
    </row>
    <row r="22" spans="1:5" s="50" customFormat="1" ht="14.25">
      <c r="A22" s="63" t="s">
        <v>91</v>
      </c>
      <c r="B22" s="53"/>
      <c r="C22" s="54">
        <v>144</v>
      </c>
      <c r="D22" s="55"/>
      <c r="E22" s="54">
        <v>150</v>
      </c>
    </row>
    <row r="23" spans="1:5" s="50" customFormat="1" ht="14.25">
      <c r="A23" s="52" t="s">
        <v>16</v>
      </c>
      <c r="B23" s="53"/>
      <c r="C23" s="54">
        <v>282</v>
      </c>
      <c r="D23" s="55"/>
      <c r="E23" s="54">
        <v>251</v>
      </c>
    </row>
    <row r="24" spans="1:5" s="50" customFormat="1" ht="14.25">
      <c r="A24" s="48"/>
      <c r="B24" s="51"/>
      <c r="C24" s="60">
        <f>SUM(C17:C23)</f>
        <v>5958</v>
      </c>
      <c r="D24" s="61"/>
      <c r="E24" s="60">
        <f>SUM(E17:E23)</f>
        <v>5645</v>
      </c>
    </row>
    <row r="25" spans="1:5" s="50" customFormat="1" ht="14.25">
      <c r="A25" s="48"/>
      <c r="B25" s="51"/>
      <c r="C25" s="62"/>
      <c r="D25" s="61"/>
      <c r="E25" s="62"/>
    </row>
    <row r="26" spans="1:5" s="50" customFormat="1" ht="15" thickBot="1">
      <c r="A26" s="48" t="s">
        <v>17</v>
      </c>
      <c r="B26" s="51"/>
      <c r="C26" s="64">
        <f>SUM(C14+C24)</f>
        <v>11139</v>
      </c>
      <c r="D26" s="61"/>
      <c r="E26" s="64">
        <f>SUM(E14+E24)</f>
        <v>10872</v>
      </c>
    </row>
    <row r="27" spans="1:5" s="50" customFormat="1" ht="15" thickTop="1">
      <c r="A27" s="52"/>
      <c r="B27" s="53"/>
      <c r="C27" s="54"/>
      <c r="D27" s="55"/>
      <c r="E27" s="54"/>
    </row>
    <row r="28" spans="1:5" s="50" customFormat="1" ht="14.25">
      <c r="A28" s="48" t="s">
        <v>18</v>
      </c>
      <c r="B28" s="49"/>
      <c r="C28" s="65"/>
      <c r="D28" s="66"/>
      <c r="E28" s="65"/>
    </row>
    <row r="29" spans="1:5" s="50" customFormat="1" ht="14.25">
      <c r="A29" s="48" t="s">
        <v>19</v>
      </c>
      <c r="B29" s="49"/>
      <c r="C29" s="65"/>
      <c r="D29" s="66"/>
      <c r="E29" s="65"/>
    </row>
    <row r="30" spans="1:5" s="50" customFormat="1" ht="14.25">
      <c r="A30" s="52" t="s">
        <v>83</v>
      </c>
      <c r="B30" s="53"/>
      <c r="C30" s="54">
        <v>2404</v>
      </c>
      <c r="D30" s="55"/>
      <c r="E30" s="54">
        <v>2404</v>
      </c>
    </row>
    <row r="31" spans="1:5" s="50" customFormat="1" ht="14.25">
      <c r="A31" s="52" t="s">
        <v>96</v>
      </c>
      <c r="B31" s="53"/>
      <c r="C31" s="54">
        <v>-4871</v>
      </c>
      <c r="D31" s="55"/>
      <c r="E31" s="54">
        <v>-5291</v>
      </c>
    </row>
    <row r="32" spans="1:5" s="50" customFormat="1" ht="17.25" customHeight="1">
      <c r="A32" s="52" t="s">
        <v>20</v>
      </c>
      <c r="B32" s="53"/>
      <c r="C32" s="54">
        <v>1076</v>
      </c>
      <c r="D32" s="55"/>
      <c r="E32" s="54">
        <v>1076</v>
      </c>
    </row>
    <row r="33" spans="1:5" s="50" customFormat="1" ht="14.25">
      <c r="A33" s="48" t="s">
        <v>50</v>
      </c>
      <c r="B33" s="51"/>
      <c r="C33" s="60">
        <f>SUM(C30:C32)</f>
        <v>-1391</v>
      </c>
      <c r="D33" s="61"/>
      <c r="E33" s="60">
        <f>SUM(E30:E32)</f>
        <v>-1811</v>
      </c>
    </row>
    <row r="34" spans="1:5" s="50" customFormat="1" ht="14.25">
      <c r="A34" s="48"/>
      <c r="B34" s="51"/>
      <c r="C34" s="67"/>
      <c r="D34" s="55"/>
      <c r="E34" s="67"/>
    </row>
    <row r="35" spans="1:5" s="50" customFormat="1" ht="14.25">
      <c r="A35" s="48" t="s">
        <v>21</v>
      </c>
      <c r="B35" s="51"/>
      <c r="C35" s="54"/>
      <c r="D35" s="61"/>
      <c r="E35" s="54"/>
    </row>
    <row r="36" spans="1:5" s="50" customFormat="1" ht="14.25">
      <c r="A36" s="48" t="s">
        <v>22</v>
      </c>
      <c r="B36" s="53"/>
      <c r="C36" s="54"/>
      <c r="D36" s="55"/>
      <c r="E36" s="54"/>
    </row>
    <row r="37" spans="1:5" s="50" customFormat="1" ht="14.25">
      <c r="A37" s="52" t="s">
        <v>94</v>
      </c>
      <c r="B37" s="53"/>
      <c r="C37" s="54">
        <v>9036</v>
      </c>
      <c r="D37" s="55"/>
      <c r="E37" s="54">
        <v>9058</v>
      </c>
    </row>
    <row r="38" spans="1:5" s="50" customFormat="1" ht="14.25">
      <c r="A38" s="48"/>
      <c r="B38" s="51"/>
      <c r="C38" s="60">
        <f>SUM(C37:C37)</f>
        <v>9036</v>
      </c>
      <c r="D38" s="61"/>
      <c r="E38" s="60">
        <f>SUM(E37:E37)</f>
        <v>9058</v>
      </c>
    </row>
    <row r="39" spans="3:5" s="50" customFormat="1" ht="14.25">
      <c r="C39" s="69"/>
      <c r="D39" s="69"/>
      <c r="E39" s="69"/>
    </row>
    <row r="40" spans="1:5" s="50" customFormat="1" ht="14.25">
      <c r="A40" s="48" t="s">
        <v>24</v>
      </c>
      <c r="B40" s="70"/>
      <c r="C40" s="71"/>
      <c r="D40" s="72"/>
      <c r="E40" s="71"/>
    </row>
    <row r="41" spans="1:5" s="50" customFormat="1" ht="14.25">
      <c r="A41" s="68" t="s">
        <v>78</v>
      </c>
      <c r="B41" s="53"/>
      <c r="C41" s="73">
        <v>3101</v>
      </c>
      <c r="D41" s="55">
        <v>2046</v>
      </c>
      <c r="E41" s="73">
        <v>3167</v>
      </c>
    </row>
    <row r="42" spans="1:5" s="50" customFormat="1" ht="14.25">
      <c r="A42" s="68" t="s">
        <v>116</v>
      </c>
      <c r="B42" s="53"/>
      <c r="C42" s="73">
        <v>0</v>
      </c>
      <c r="D42" s="55"/>
      <c r="E42" s="73" t="s">
        <v>119</v>
      </c>
    </row>
    <row r="43" spans="1:6" s="50" customFormat="1" ht="14.25">
      <c r="A43" s="68" t="s">
        <v>23</v>
      </c>
      <c r="B43" s="53"/>
      <c r="C43" s="73">
        <v>81</v>
      </c>
      <c r="D43" s="55"/>
      <c r="E43" s="73">
        <v>91</v>
      </c>
      <c r="F43" s="56"/>
    </row>
    <row r="44" spans="1:6" s="50" customFormat="1" ht="14.25">
      <c r="A44" s="74" t="s">
        <v>25</v>
      </c>
      <c r="B44" s="53"/>
      <c r="C44" s="73">
        <v>178</v>
      </c>
      <c r="D44" s="55"/>
      <c r="E44" s="73">
        <v>182</v>
      </c>
      <c r="F44" s="56"/>
    </row>
    <row r="45" spans="1:5" s="50" customFormat="1" ht="14.25">
      <c r="A45" s="68" t="s">
        <v>26</v>
      </c>
      <c r="B45" s="53"/>
      <c r="C45" s="73">
        <v>31</v>
      </c>
      <c r="D45" s="55"/>
      <c r="E45" s="73">
        <v>119</v>
      </c>
    </row>
    <row r="46" spans="1:5" s="50" customFormat="1" ht="14.25">
      <c r="A46" s="68" t="s">
        <v>27</v>
      </c>
      <c r="B46" s="53"/>
      <c r="C46" s="73">
        <v>103</v>
      </c>
      <c r="D46" s="55"/>
      <c r="E46" s="73">
        <v>66</v>
      </c>
    </row>
    <row r="47" spans="1:5" s="50" customFormat="1" ht="14.25">
      <c r="A47" s="48"/>
      <c r="B47" s="51"/>
      <c r="C47" s="60">
        <f>SUM(C41:C46)</f>
        <v>3494</v>
      </c>
      <c r="D47" s="61"/>
      <c r="E47" s="60">
        <f>SUM(E41:E46)</f>
        <v>3625</v>
      </c>
    </row>
    <row r="48" spans="1:5" ht="9" customHeight="1">
      <c r="A48" s="39"/>
      <c r="B48" s="75"/>
      <c r="C48" s="76"/>
      <c r="D48" s="77"/>
      <c r="E48" s="76"/>
    </row>
    <row r="49" spans="1:5" ht="14.25">
      <c r="A49" s="39" t="s">
        <v>28</v>
      </c>
      <c r="B49" s="75"/>
      <c r="C49" s="78">
        <f>C38+C47</f>
        <v>12530</v>
      </c>
      <c r="D49" s="77"/>
      <c r="E49" s="78">
        <f>E38+E47</f>
        <v>12683</v>
      </c>
    </row>
    <row r="50" spans="1:5" ht="14.25">
      <c r="A50" s="79"/>
      <c r="B50" s="75"/>
      <c r="C50" s="76"/>
      <c r="D50" s="77"/>
      <c r="E50" s="76"/>
    </row>
    <row r="51" spans="1:5" ht="15" thickBot="1">
      <c r="A51" s="39" t="s">
        <v>29</v>
      </c>
      <c r="B51" s="75"/>
      <c r="C51" s="80">
        <f>C33+C49</f>
        <v>11139</v>
      </c>
      <c r="D51" s="77"/>
      <c r="E51" s="80">
        <f>E33+E49</f>
        <v>10872</v>
      </c>
    </row>
    <row r="52" spans="1:5" ht="15" thickTop="1">
      <c r="A52" s="44"/>
      <c r="B52" s="81"/>
      <c r="C52" s="81"/>
      <c r="D52" s="81"/>
      <c r="E52" s="81"/>
    </row>
    <row r="53" spans="1:5" ht="14.25">
      <c r="A53" s="178" t="s">
        <v>124</v>
      </c>
      <c r="B53" s="81"/>
      <c r="C53" s="81"/>
      <c r="D53" s="81"/>
      <c r="E53" s="81"/>
    </row>
    <row r="54" spans="1:5" ht="17.25" customHeight="1">
      <c r="A54" s="84"/>
      <c r="B54" s="83"/>
      <c r="C54" s="83"/>
      <c r="D54" s="83"/>
      <c r="E54" s="83"/>
    </row>
    <row r="55" spans="1:5" ht="13.5">
      <c r="A55" s="84"/>
      <c r="B55" s="84"/>
      <c r="C55" s="84"/>
      <c r="D55" s="84"/>
      <c r="E55" s="84"/>
    </row>
    <row r="56" spans="1:5" s="87" customFormat="1" ht="14.25">
      <c r="A56" s="85" t="s">
        <v>97</v>
      </c>
      <c r="B56" s="86"/>
      <c r="C56" s="86"/>
      <c r="D56" s="86"/>
      <c r="E56" s="86"/>
    </row>
    <row r="57" spans="1:5" s="87" customFormat="1" ht="14.25">
      <c r="A57" s="88" t="s">
        <v>101</v>
      </c>
      <c r="B57" s="86"/>
      <c r="C57" s="86"/>
      <c r="D57" s="86"/>
      <c r="E57" s="86"/>
    </row>
    <row r="58" spans="1:5" s="87" customFormat="1" ht="14.25">
      <c r="A58" s="88"/>
      <c r="B58" s="86"/>
      <c r="C58" s="86"/>
      <c r="D58" s="86"/>
      <c r="E58" s="86"/>
    </row>
    <row r="59" spans="1:5" s="87" customFormat="1" ht="14.25">
      <c r="A59" s="85" t="s">
        <v>1</v>
      </c>
      <c r="B59" s="86"/>
      <c r="C59" s="86"/>
      <c r="D59" s="86"/>
      <c r="E59" s="86"/>
    </row>
    <row r="60" spans="1:5" s="87" customFormat="1" ht="14.25">
      <c r="A60" s="168" t="s">
        <v>102</v>
      </c>
      <c r="B60" s="89"/>
      <c r="C60" s="89"/>
      <c r="D60" s="89"/>
      <c r="E60" s="89"/>
    </row>
    <row r="61" spans="1:5" s="87" customFormat="1" ht="14.25">
      <c r="A61" s="13"/>
      <c r="B61" s="89"/>
      <c r="C61" s="89"/>
      <c r="D61" s="89"/>
      <c r="E61" s="89"/>
    </row>
    <row r="65" ht="14.25">
      <c r="A65" s="90"/>
    </row>
    <row r="66" ht="14.25">
      <c r="A66" s="90"/>
    </row>
    <row r="67" ht="14.25">
      <c r="A67" s="90"/>
    </row>
  </sheetData>
  <sheetProtection/>
  <mergeCells count="2">
    <mergeCell ref="C7:C8"/>
    <mergeCell ref="E7:E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46"/>
  <sheetViews>
    <sheetView zoomScaleSheetLayoutView="80" zoomScalePageLayoutView="0" workbookViewId="0" topLeftCell="A16">
      <selection activeCell="C24" sqref="C24"/>
    </sheetView>
  </sheetViews>
  <sheetFormatPr defaultColWidth="9.140625" defaultRowHeight="12.75"/>
  <cols>
    <col min="1" max="1" width="66.421875" style="6" customWidth="1"/>
    <col min="2" max="2" width="0.85546875" style="25" customWidth="1"/>
    <col min="3" max="3" width="13.00390625" style="18" customWidth="1"/>
    <col min="4" max="4" width="1.1484375" style="25" customWidth="1"/>
    <col min="5" max="5" width="12.421875" style="18" customWidth="1"/>
    <col min="6" max="6" width="1.421875" style="25" customWidth="1"/>
    <col min="7" max="16384" width="9.140625" style="6" customWidth="1"/>
  </cols>
  <sheetData>
    <row r="1" spans="1:6" ht="14.25">
      <c r="A1" s="92" t="s">
        <v>106</v>
      </c>
      <c r="B1" s="15"/>
      <c r="C1" s="15"/>
      <c r="D1" s="15"/>
      <c r="E1" s="15"/>
      <c r="F1" s="16"/>
    </row>
    <row r="2" spans="1:6" s="3" customFormat="1" ht="33" customHeight="1">
      <c r="A2" s="1" t="s">
        <v>88</v>
      </c>
      <c r="B2" s="17"/>
      <c r="C2" s="17"/>
      <c r="D2" s="17"/>
      <c r="E2" s="17"/>
      <c r="F2" s="17"/>
    </row>
    <row r="3" spans="1:6" ht="14.25">
      <c r="A3" s="179" t="s">
        <v>125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8">
        <v>42460</v>
      </c>
      <c r="D5" s="189">
        <v>42277</v>
      </c>
      <c r="E5" s="188">
        <v>42094</v>
      </c>
      <c r="F5" s="23"/>
    </row>
    <row r="6" spans="1:6" ht="14.25">
      <c r="A6" s="3"/>
      <c r="B6" s="21"/>
      <c r="C6" s="192" t="s">
        <v>30</v>
      </c>
      <c r="D6" s="22"/>
      <c r="E6" s="192" t="s">
        <v>30</v>
      </c>
      <c r="F6" s="24"/>
    </row>
    <row r="7" spans="1:6" ht="14.25">
      <c r="A7" s="4"/>
      <c r="C7" s="193"/>
      <c r="E7" s="193"/>
      <c r="F7" s="26"/>
    </row>
    <row r="8" spans="1:7" ht="15" customHeight="1">
      <c r="A8" s="3" t="s">
        <v>0</v>
      </c>
      <c r="C8" s="18">
        <v>2311</v>
      </c>
      <c r="E8" s="18">
        <v>1703</v>
      </c>
      <c r="G8" s="27"/>
    </row>
    <row r="9" spans="1:5" ht="14.25">
      <c r="A9" s="3" t="s">
        <v>81</v>
      </c>
      <c r="C9" s="18">
        <v>175</v>
      </c>
      <c r="E9" s="18">
        <v>86</v>
      </c>
    </row>
    <row r="10" spans="1:5" ht="14.25">
      <c r="A10" s="5" t="s">
        <v>3</v>
      </c>
      <c r="C10" s="18">
        <v>-75</v>
      </c>
      <c r="E10" s="18">
        <v>68</v>
      </c>
    </row>
    <row r="11" spans="1:5" ht="14.25">
      <c r="A11" s="3" t="s">
        <v>77</v>
      </c>
      <c r="C11" s="18">
        <v>-962</v>
      </c>
      <c r="E11" s="18">
        <v>-928</v>
      </c>
    </row>
    <row r="12" spans="1:5" ht="14.25">
      <c r="A12" s="3" t="s">
        <v>4</v>
      </c>
      <c r="C12" s="18">
        <v>-228</v>
      </c>
      <c r="E12" s="18">
        <v>-126</v>
      </c>
    </row>
    <row r="13" spans="1:5" ht="14.25">
      <c r="A13" s="3" t="s">
        <v>5</v>
      </c>
      <c r="C13" s="18">
        <v>-515</v>
      </c>
      <c r="E13" s="18">
        <v>-403</v>
      </c>
    </row>
    <row r="14" spans="1:5" ht="14.25">
      <c r="A14" s="3" t="s">
        <v>6</v>
      </c>
      <c r="C14" s="18">
        <v>-70</v>
      </c>
      <c r="E14" s="18">
        <v>-68</v>
      </c>
    </row>
    <row r="15" spans="1:5" ht="14.25">
      <c r="A15" s="3" t="s">
        <v>71</v>
      </c>
      <c r="C15" s="18">
        <v>-62</v>
      </c>
      <c r="E15" s="18">
        <v>-44</v>
      </c>
    </row>
    <row r="16" spans="1:5" ht="14.25">
      <c r="A16" s="1" t="s">
        <v>62</v>
      </c>
      <c r="C16" s="34">
        <f>SUM(C8:C15)</f>
        <v>574</v>
      </c>
      <c r="D16" s="26"/>
      <c r="E16" s="34">
        <f>SUM(E8:E15)</f>
        <v>288</v>
      </c>
    </row>
    <row r="17" ht="17.25" customHeight="1"/>
    <row r="18" spans="1:5" ht="14.25">
      <c r="A18" s="5" t="s">
        <v>72</v>
      </c>
      <c r="C18" s="18">
        <v>7</v>
      </c>
      <c r="E18" s="18">
        <v>6</v>
      </c>
    </row>
    <row r="19" spans="1:5" ht="14.25">
      <c r="A19" s="5" t="s">
        <v>73</v>
      </c>
      <c r="C19" s="18">
        <v>-161</v>
      </c>
      <c r="E19" s="18">
        <v>-163</v>
      </c>
    </row>
    <row r="20" spans="1:5" ht="18.75" customHeight="1">
      <c r="A20" s="1" t="s">
        <v>63</v>
      </c>
      <c r="C20" s="34">
        <f>SUM(C18:C19)</f>
        <v>-154</v>
      </c>
      <c r="D20" s="26"/>
      <c r="E20" s="34">
        <f>SUM(E18:E19)</f>
        <v>-157</v>
      </c>
    </row>
    <row r="22" spans="1:5" ht="14.25">
      <c r="A22" s="1" t="s">
        <v>75</v>
      </c>
      <c r="C22" s="34">
        <f>SUM(C16,C20)</f>
        <v>420</v>
      </c>
      <c r="D22" s="26"/>
      <c r="E22" s="34">
        <f>SUM(E16,E20)</f>
        <v>131</v>
      </c>
    </row>
    <row r="23" ht="14.25">
      <c r="A23" s="3" t="s">
        <v>76</v>
      </c>
    </row>
    <row r="24" ht="14.25">
      <c r="A24" s="3" t="s">
        <v>89</v>
      </c>
    </row>
    <row r="25" spans="1:6" ht="14.25">
      <c r="A25" s="1" t="s">
        <v>2</v>
      </c>
      <c r="C25" s="34">
        <f>SUM(C22:C24)</f>
        <v>420</v>
      </c>
      <c r="D25" s="26"/>
      <c r="E25" s="34">
        <f>SUM(E22:E24)</f>
        <v>131</v>
      </c>
      <c r="F25" s="26"/>
    </row>
    <row r="26" spans="1:6" ht="14.25">
      <c r="A26" s="3" t="s">
        <v>74</v>
      </c>
      <c r="F26" s="26"/>
    </row>
    <row r="27" spans="1:6" ht="15" thickBot="1">
      <c r="A27" s="2" t="s">
        <v>70</v>
      </c>
      <c r="B27" s="26"/>
      <c r="C27" s="35">
        <f>SUM(C25:C26)</f>
        <v>420</v>
      </c>
      <c r="D27" s="29"/>
      <c r="E27" s="35">
        <f>SUM(E25:E26)</f>
        <v>131</v>
      </c>
      <c r="F27" s="26"/>
    </row>
    <row r="28" spans="1:6" ht="15.75" customHeight="1" thickTop="1">
      <c r="A28" s="2"/>
      <c r="B28" s="26"/>
      <c r="C28" s="28"/>
      <c r="D28" s="26"/>
      <c r="E28" s="28"/>
      <c r="F28" s="26"/>
    </row>
    <row r="29" spans="1:6" ht="14.25">
      <c r="A29" s="2" t="s">
        <v>85</v>
      </c>
      <c r="B29" s="29"/>
      <c r="C29" s="30"/>
      <c r="D29" s="29"/>
      <c r="E29" s="30"/>
      <c r="F29" s="26"/>
    </row>
    <row r="30" spans="1:5" ht="14.25">
      <c r="A30" s="2"/>
      <c r="B30" s="31"/>
      <c r="C30" s="30"/>
      <c r="D30" s="31"/>
      <c r="E30" s="30"/>
    </row>
    <row r="31" spans="1:5" ht="21.75" customHeight="1" thickBot="1">
      <c r="A31" s="1" t="s">
        <v>109</v>
      </c>
      <c r="B31" s="31"/>
      <c r="C31" s="35">
        <f>C27+C29</f>
        <v>420</v>
      </c>
      <c r="D31" s="29"/>
      <c r="E31" s="35">
        <f>E27+E29</f>
        <v>131</v>
      </c>
    </row>
    <row r="32" spans="1:5" ht="15" thickTop="1">
      <c r="A32" s="2"/>
      <c r="B32" s="31"/>
      <c r="C32" s="30"/>
      <c r="D32" s="29"/>
      <c r="E32" s="30"/>
    </row>
    <row r="33" spans="1:5" ht="14.25">
      <c r="A33" s="2"/>
      <c r="B33" s="31"/>
      <c r="C33" s="30"/>
      <c r="D33" s="29"/>
      <c r="E33" s="30"/>
    </row>
    <row r="34" spans="1:5" ht="14.25">
      <c r="A34" s="2"/>
      <c r="B34" s="31"/>
      <c r="C34" s="30"/>
      <c r="D34" s="29"/>
      <c r="E34" s="30"/>
    </row>
    <row r="35" spans="1:5" ht="14.25" customHeight="1">
      <c r="A35" s="7"/>
      <c r="B35" s="33"/>
      <c r="C35" s="30"/>
      <c r="D35" s="29"/>
      <c r="E35" s="30"/>
    </row>
    <row r="36" spans="1:5" ht="14.25" customHeight="1">
      <c r="A36" s="7"/>
      <c r="B36" s="33"/>
      <c r="C36" s="30"/>
      <c r="D36" s="29"/>
      <c r="E36" s="30"/>
    </row>
    <row r="37" spans="1:5" ht="14.25" customHeight="1">
      <c r="A37" s="180" t="s">
        <v>124</v>
      </c>
      <c r="B37" s="33"/>
      <c r="C37" s="30"/>
      <c r="D37" s="29"/>
      <c r="E37" s="30"/>
    </row>
    <row r="38" spans="1:5" ht="14.25" customHeight="1">
      <c r="A38" s="8"/>
      <c r="B38" s="31"/>
      <c r="C38" s="32"/>
      <c r="D38" s="31"/>
      <c r="E38" s="32"/>
    </row>
    <row r="39" spans="1:2" ht="14.25" customHeight="1">
      <c r="A39" s="9"/>
      <c r="B39" s="26"/>
    </row>
    <row r="40" spans="1:2" ht="14.25" customHeight="1">
      <c r="A40" s="9"/>
      <c r="B40" s="26"/>
    </row>
    <row r="41" spans="1:2" ht="14.25" customHeight="1">
      <c r="A41" s="11" t="s">
        <v>97</v>
      </c>
      <c r="B41" s="26"/>
    </row>
    <row r="42" spans="1:2" ht="14.25" customHeight="1">
      <c r="A42" s="9" t="s">
        <v>99</v>
      </c>
      <c r="B42" s="26"/>
    </row>
    <row r="43" ht="14.25" customHeight="1">
      <c r="A43" s="10"/>
    </row>
    <row r="44" ht="14.25">
      <c r="A44" s="12" t="s">
        <v>1</v>
      </c>
    </row>
    <row r="45" ht="14.25">
      <c r="A45" s="167" t="s">
        <v>100</v>
      </c>
    </row>
    <row r="46" ht="14.25">
      <c r="A46" s="8"/>
    </row>
  </sheetData>
  <sheetProtection/>
  <mergeCells count="2">
    <mergeCell ref="C6:C7"/>
    <mergeCell ref="E6:E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2"/>
  <sheetViews>
    <sheetView zoomScalePageLayoutView="0" workbookViewId="0" topLeftCell="A31">
      <selection activeCell="A32" sqref="A32"/>
    </sheetView>
  </sheetViews>
  <sheetFormatPr defaultColWidth="2.57421875" defaultRowHeight="12.75"/>
  <cols>
    <col min="1" max="1" width="67.140625" style="105" customWidth="1"/>
    <col min="2" max="2" width="19.421875" style="130" bestFit="1" customWidth="1"/>
    <col min="3" max="3" width="0.9921875" style="130" customWidth="1"/>
    <col min="4" max="4" width="20.00390625" style="131" customWidth="1"/>
    <col min="5" max="5" width="1.421875" style="130" customWidth="1"/>
    <col min="6" max="25" width="11.421875" style="105" customWidth="1"/>
    <col min="26" max="16384" width="2.421875" style="105" customWidth="1"/>
  </cols>
  <sheetData>
    <row r="1" spans="1:12" s="95" customFormat="1" ht="14.25">
      <c r="A1" s="93" t="s">
        <v>106</v>
      </c>
      <c r="B1" s="94"/>
      <c r="C1" s="94"/>
      <c r="D1" s="94"/>
      <c r="E1" s="94"/>
      <c r="F1" s="97"/>
      <c r="G1" s="97"/>
      <c r="H1" s="97"/>
      <c r="I1" s="97"/>
      <c r="J1" s="97"/>
      <c r="K1" s="97"/>
      <c r="L1" s="97"/>
    </row>
    <row r="2" spans="1:12" s="95" customFormat="1" ht="14.25">
      <c r="A2" s="98"/>
      <c r="B2" s="99"/>
      <c r="C2" s="99"/>
      <c r="D2" s="99"/>
      <c r="E2" s="99"/>
      <c r="F2" s="97"/>
      <c r="G2" s="97"/>
      <c r="H2" s="97"/>
      <c r="I2" s="97"/>
      <c r="J2" s="97"/>
      <c r="K2" s="97"/>
      <c r="L2" s="97"/>
    </row>
    <row r="3" spans="1:12" s="100" customFormat="1" ht="14.25">
      <c r="A3" s="98" t="s">
        <v>86</v>
      </c>
      <c r="B3" s="99"/>
      <c r="C3" s="99"/>
      <c r="D3" s="99"/>
      <c r="E3" s="99"/>
      <c r="F3" s="102"/>
      <c r="G3" s="102"/>
      <c r="H3" s="102"/>
      <c r="I3" s="102"/>
      <c r="J3" s="102"/>
      <c r="K3" s="102"/>
      <c r="L3" s="102"/>
    </row>
    <row r="4" spans="1:12" s="100" customFormat="1" ht="14.25">
      <c r="A4" s="98"/>
      <c r="B4" s="99"/>
      <c r="C4" s="99"/>
      <c r="D4" s="99"/>
      <c r="E4" s="99"/>
      <c r="F4" s="102"/>
      <c r="G4" s="102"/>
      <c r="H4" s="102"/>
      <c r="I4" s="102"/>
      <c r="J4" s="102"/>
      <c r="K4" s="102"/>
      <c r="L4" s="102"/>
    </row>
    <row r="5" spans="1:5" s="100" customFormat="1" ht="14.25">
      <c r="A5" s="176" t="s">
        <v>126</v>
      </c>
      <c r="B5" s="99"/>
      <c r="C5" s="99"/>
      <c r="D5" s="99"/>
      <c r="E5" s="99"/>
    </row>
    <row r="6" spans="1:5" ht="14.25">
      <c r="A6" s="103"/>
      <c r="B6" s="175">
        <v>42460</v>
      </c>
      <c r="C6" s="104"/>
      <c r="D6" s="175">
        <v>42094</v>
      </c>
      <c r="E6" s="104"/>
    </row>
    <row r="7" spans="1:5" ht="14.25" customHeight="1">
      <c r="A7" s="103"/>
      <c r="B7" s="106" t="s">
        <v>30</v>
      </c>
      <c r="C7" s="107"/>
      <c r="D7" s="106" t="s">
        <v>30</v>
      </c>
      <c r="E7" s="107"/>
    </row>
    <row r="8" spans="1:5" ht="14.25">
      <c r="A8" s="103"/>
      <c r="B8" s="109"/>
      <c r="C8" s="108"/>
      <c r="D8" s="109"/>
      <c r="E8" s="108"/>
    </row>
    <row r="9" spans="1:5" ht="14.25">
      <c r="A9" s="110" t="s">
        <v>31</v>
      </c>
      <c r="B9" s="112"/>
      <c r="C9" s="111"/>
      <c r="D9" s="112"/>
      <c r="E9" s="111"/>
    </row>
    <row r="10" spans="1:5" ht="14.25">
      <c r="A10" s="113" t="s">
        <v>32</v>
      </c>
      <c r="B10" s="114">
        <v>2055</v>
      </c>
      <c r="C10" s="111"/>
      <c r="D10" s="114">
        <v>1457</v>
      </c>
      <c r="E10" s="111"/>
    </row>
    <row r="11" spans="1:5" ht="14.25">
      <c r="A11" s="113" t="s">
        <v>33</v>
      </c>
      <c r="B11" s="114">
        <v>-1457</v>
      </c>
      <c r="C11" s="111"/>
      <c r="D11" s="114">
        <v>-979</v>
      </c>
      <c r="E11" s="111"/>
    </row>
    <row r="12" spans="1:5" ht="14.25">
      <c r="A12" s="113" t="s">
        <v>79</v>
      </c>
      <c r="B12" s="114">
        <v>-378</v>
      </c>
      <c r="C12" s="111"/>
      <c r="D12" s="114">
        <v>-234</v>
      </c>
      <c r="E12" s="111"/>
    </row>
    <row r="13" spans="1:5" s="115" customFormat="1" ht="14.25">
      <c r="A13" s="113" t="s">
        <v>111</v>
      </c>
      <c r="B13" s="114">
        <v>-95</v>
      </c>
      <c r="C13" s="111"/>
      <c r="D13" s="114" t="s">
        <v>119</v>
      </c>
      <c r="E13" s="111"/>
    </row>
    <row r="14" spans="1:5" s="115" customFormat="1" ht="14.25">
      <c r="A14" s="113" t="s">
        <v>115</v>
      </c>
      <c r="B14" s="114">
        <v>-11</v>
      </c>
      <c r="C14" s="111"/>
      <c r="D14" s="114">
        <v>-12</v>
      </c>
      <c r="E14" s="111"/>
    </row>
    <row r="15" spans="1:5" s="115" customFormat="1" ht="14.25">
      <c r="A15" s="113" t="s">
        <v>34</v>
      </c>
      <c r="B15" s="114">
        <v>-5</v>
      </c>
      <c r="C15" s="111"/>
      <c r="D15" s="114">
        <v>-3</v>
      </c>
      <c r="E15" s="111"/>
    </row>
    <row r="16" spans="1:5" ht="14.25">
      <c r="A16" s="113" t="s">
        <v>35</v>
      </c>
      <c r="B16" s="114">
        <v>-31</v>
      </c>
      <c r="C16" s="111"/>
      <c r="D16" s="114">
        <v>9</v>
      </c>
      <c r="E16" s="111"/>
    </row>
    <row r="17" spans="1:5" s="115" customFormat="1" ht="17.25" customHeight="1">
      <c r="A17" s="110" t="s">
        <v>65</v>
      </c>
      <c r="B17" s="116">
        <f>SUM(B10:B16)</f>
        <v>78</v>
      </c>
      <c r="C17" s="111"/>
      <c r="D17" s="116">
        <f>SUM(D10:D16)</f>
        <v>238</v>
      </c>
      <c r="E17" s="111"/>
    </row>
    <row r="18" spans="1:5" s="115" customFormat="1" ht="14.25">
      <c r="A18" s="110"/>
      <c r="B18" s="112"/>
      <c r="C18" s="111"/>
      <c r="D18" s="112"/>
      <c r="E18" s="111"/>
    </row>
    <row r="19" spans="1:5" s="115" customFormat="1" ht="14.25">
      <c r="A19" s="117" t="s">
        <v>36</v>
      </c>
      <c r="B19" s="112"/>
      <c r="C19" s="111"/>
      <c r="D19" s="112"/>
      <c r="E19" s="111"/>
    </row>
    <row r="20" spans="1:5" ht="14.25">
      <c r="A20" s="113" t="s">
        <v>37</v>
      </c>
      <c r="B20" s="114">
        <v>-9</v>
      </c>
      <c r="C20" s="111"/>
      <c r="D20" s="114"/>
      <c r="E20" s="111"/>
    </row>
    <row r="21" spans="1:5" ht="14.25">
      <c r="A21" s="118" t="s">
        <v>38</v>
      </c>
      <c r="B21" s="114">
        <v>0</v>
      </c>
      <c r="C21" s="111"/>
      <c r="D21" s="114">
        <v>0</v>
      </c>
      <c r="E21" s="111"/>
    </row>
    <row r="22" spans="1:5" ht="14.25">
      <c r="A22" s="118" t="s">
        <v>39</v>
      </c>
      <c r="B22" s="114">
        <v>-11</v>
      </c>
      <c r="C22" s="111"/>
      <c r="D22" s="114">
        <v>-72</v>
      </c>
      <c r="E22" s="111"/>
    </row>
    <row r="23" spans="1:5" ht="14.25">
      <c r="A23" s="113" t="s">
        <v>40</v>
      </c>
      <c r="B23" s="114" t="s">
        <v>119</v>
      </c>
      <c r="C23" s="111"/>
      <c r="D23" s="114">
        <v>0</v>
      </c>
      <c r="E23" s="111"/>
    </row>
    <row r="24" spans="1:5" ht="14.25">
      <c r="A24" s="113" t="s">
        <v>121</v>
      </c>
      <c r="B24" s="114" t="s">
        <v>119</v>
      </c>
      <c r="C24" s="111"/>
      <c r="D24" s="114"/>
      <c r="E24" s="111"/>
    </row>
    <row r="25" spans="1:5" ht="14.25">
      <c r="A25" s="113" t="s">
        <v>122</v>
      </c>
      <c r="B25" s="114">
        <v>51</v>
      </c>
      <c r="C25" s="111"/>
      <c r="D25" s="114"/>
      <c r="E25" s="111"/>
    </row>
    <row r="26" spans="1:5" ht="14.25">
      <c r="A26" s="113" t="s">
        <v>112</v>
      </c>
      <c r="B26" s="114">
        <v>0</v>
      </c>
      <c r="C26" s="111"/>
      <c r="D26" s="114">
        <v>0</v>
      </c>
      <c r="E26" s="111"/>
    </row>
    <row r="27" spans="1:5" ht="14.25" customHeight="1">
      <c r="A27" s="110" t="s">
        <v>66</v>
      </c>
      <c r="B27" s="116">
        <f>SUM(B20:B26)</f>
        <v>31</v>
      </c>
      <c r="C27" s="111"/>
      <c r="D27" s="116">
        <f>SUM(D20:D26)</f>
        <v>-72</v>
      </c>
      <c r="E27" s="111"/>
    </row>
    <row r="28" spans="1:5" ht="14.25">
      <c r="A28" s="113"/>
      <c r="B28" s="112"/>
      <c r="C28" s="111"/>
      <c r="D28" s="112"/>
      <c r="E28" s="111"/>
    </row>
    <row r="29" spans="1:5" ht="14.25">
      <c r="A29" s="117" t="s">
        <v>41</v>
      </c>
      <c r="B29" s="119"/>
      <c r="C29" s="111"/>
      <c r="D29" s="119"/>
      <c r="E29" s="111"/>
    </row>
    <row r="30" spans="1:5" ht="14.25">
      <c r="A30" s="113" t="s">
        <v>110</v>
      </c>
      <c r="B30" s="114">
        <v>-22</v>
      </c>
      <c r="C30" s="111"/>
      <c r="D30" s="114" t="s">
        <v>119</v>
      </c>
      <c r="E30" s="111"/>
    </row>
    <row r="31" spans="1:5" ht="14.25">
      <c r="A31" s="113" t="s">
        <v>113</v>
      </c>
      <c r="B31" s="114">
        <v>1602</v>
      </c>
      <c r="C31" s="111"/>
      <c r="D31" s="114">
        <v>1009</v>
      </c>
      <c r="E31" s="111"/>
    </row>
    <row r="32" spans="1:5" ht="14.25">
      <c r="A32" s="113" t="s">
        <v>114</v>
      </c>
      <c r="B32" s="114">
        <v>-1551</v>
      </c>
      <c r="C32" s="111"/>
      <c r="D32" s="114">
        <v>-1086</v>
      </c>
      <c r="E32" s="111"/>
    </row>
    <row r="33" spans="1:5" ht="14.25">
      <c r="A33" s="120" t="s">
        <v>42</v>
      </c>
      <c r="B33" s="114">
        <v>-102</v>
      </c>
      <c r="C33" s="111"/>
      <c r="D33" s="114">
        <v>-79</v>
      </c>
      <c r="E33" s="111"/>
    </row>
    <row r="34" spans="1:5" ht="14.25">
      <c r="A34" s="120" t="s">
        <v>87</v>
      </c>
      <c r="B34" s="114">
        <v>-5</v>
      </c>
      <c r="C34" s="111"/>
      <c r="D34" s="114">
        <v>-4</v>
      </c>
      <c r="E34" s="111"/>
    </row>
    <row r="35" spans="1:5" s="115" customFormat="1" ht="14.25">
      <c r="A35" s="121" t="s">
        <v>43</v>
      </c>
      <c r="B35" s="116">
        <f>SUM(B30:B34)</f>
        <v>-78</v>
      </c>
      <c r="C35" s="111"/>
      <c r="D35" s="116">
        <f>SUM(D30:D34)</f>
        <v>-160</v>
      </c>
      <c r="E35" s="111"/>
    </row>
    <row r="36" spans="1:5" ht="14.25">
      <c r="A36" s="120"/>
      <c r="B36" s="114"/>
      <c r="C36" s="111"/>
      <c r="D36" s="114"/>
      <c r="E36" s="111"/>
    </row>
    <row r="37" spans="1:5" ht="28.5">
      <c r="A37" s="122" t="s">
        <v>44</v>
      </c>
      <c r="B37" s="123">
        <f>B35+B27+B17</f>
        <v>31</v>
      </c>
      <c r="C37" s="111"/>
      <c r="D37" s="123">
        <f>D35+D27+D17</f>
        <v>6</v>
      </c>
      <c r="E37" s="111"/>
    </row>
    <row r="38" spans="1:5" ht="14.25">
      <c r="A38" s="120"/>
      <c r="B38" s="112"/>
      <c r="C38" s="111"/>
      <c r="D38" s="112"/>
      <c r="E38" s="111"/>
    </row>
    <row r="39" spans="1:5" s="115" customFormat="1" ht="14.25">
      <c r="A39" s="120" t="s">
        <v>107</v>
      </c>
      <c r="B39" s="114">
        <v>251</v>
      </c>
      <c r="C39" s="111"/>
      <c r="D39" s="114">
        <v>223</v>
      </c>
      <c r="E39" s="111"/>
    </row>
    <row r="40" spans="1:5" s="115" customFormat="1" ht="14.25">
      <c r="A40" s="120"/>
      <c r="B40" s="124"/>
      <c r="C40" s="111"/>
      <c r="D40" s="124"/>
      <c r="E40" s="111"/>
    </row>
    <row r="41" spans="1:5" ht="15" thickBot="1">
      <c r="A41" s="183" t="s">
        <v>127</v>
      </c>
      <c r="B41" s="125">
        <f>B39+B37</f>
        <v>282</v>
      </c>
      <c r="C41" s="111"/>
      <c r="D41" s="125">
        <f>D39+D37</f>
        <v>229</v>
      </c>
      <c r="E41" s="111"/>
    </row>
    <row r="42" spans="1:5" ht="15" thickTop="1">
      <c r="A42" s="126"/>
      <c r="B42" s="128"/>
      <c r="C42" s="127"/>
      <c r="D42" s="128"/>
      <c r="E42" s="127"/>
    </row>
    <row r="43" spans="1:5" ht="14.25">
      <c r="A43" s="126"/>
      <c r="B43" s="128"/>
      <c r="C43" s="127"/>
      <c r="D43" s="128"/>
      <c r="E43" s="127"/>
    </row>
    <row r="44" spans="1:5" ht="14.25">
      <c r="A44" s="181" t="s">
        <v>124</v>
      </c>
      <c r="B44" s="128"/>
      <c r="C44" s="127"/>
      <c r="D44" s="128"/>
      <c r="E44" s="127"/>
    </row>
    <row r="45" spans="1:5" ht="14.25">
      <c r="A45" s="129"/>
      <c r="B45" s="111"/>
      <c r="C45" s="111"/>
      <c r="D45" s="112"/>
      <c r="E45" s="111"/>
    </row>
    <row r="46" spans="1:5" ht="14.25">
      <c r="A46" s="82"/>
      <c r="B46" s="111"/>
      <c r="C46" s="111"/>
      <c r="D46" s="112"/>
      <c r="E46" s="111"/>
    </row>
    <row r="47" spans="1:5" ht="14.25">
      <c r="A47" s="82"/>
      <c r="B47" s="111"/>
      <c r="C47" s="111"/>
      <c r="D47" s="112"/>
      <c r="E47" s="111"/>
    </row>
    <row r="48" spans="1:5" ht="14.25">
      <c r="A48" s="82"/>
      <c r="B48" s="111"/>
      <c r="C48" s="111"/>
      <c r="D48" s="112"/>
      <c r="E48" s="111"/>
    </row>
    <row r="49" ht="14.25">
      <c r="A49" s="85" t="s">
        <v>103</v>
      </c>
    </row>
    <row r="50" ht="14.25">
      <c r="A50" s="169" t="s">
        <v>101</v>
      </c>
    </row>
    <row r="51" ht="14.25">
      <c r="A51" s="85" t="s">
        <v>104</v>
      </c>
    </row>
    <row r="52" ht="14.25">
      <c r="A52" s="169" t="s">
        <v>102</v>
      </c>
    </row>
    <row r="53" ht="14.25">
      <c r="A53" s="166"/>
    </row>
    <row r="54" spans="1:5" ht="14.25">
      <c r="A54" s="133"/>
      <c r="B54" s="134"/>
      <c r="C54" s="134"/>
      <c r="D54" s="134"/>
      <c r="E54" s="134"/>
    </row>
    <row r="55" ht="14.25">
      <c r="A55" s="14"/>
    </row>
    <row r="56" ht="14.25">
      <c r="A56" s="135"/>
    </row>
    <row r="57" ht="14.25">
      <c r="A57" s="136"/>
    </row>
    <row r="58" ht="14.25">
      <c r="A58" s="137"/>
    </row>
    <row r="59" ht="14.25">
      <c r="A59" s="138"/>
    </row>
    <row r="60" ht="14.25">
      <c r="A60" s="137"/>
    </row>
    <row r="61" ht="14.25">
      <c r="A61" s="139"/>
    </row>
    <row r="62" ht="14.25">
      <c r="A62" s="13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1"/>
  <sheetViews>
    <sheetView zoomScale="85" zoomScaleNormal="85" zoomScaleSheetLayoutView="100" zoomScalePageLayoutView="0" workbookViewId="0" topLeftCell="A13">
      <selection activeCell="A24" sqref="A24"/>
    </sheetView>
  </sheetViews>
  <sheetFormatPr defaultColWidth="9.140625" defaultRowHeight="12.75" outlineLevelCol="1"/>
  <cols>
    <col min="1" max="1" width="58.57421875" style="161" customWidth="1"/>
    <col min="2" max="2" width="56.140625" style="161" hidden="1" customWidth="1" outlineLevel="1"/>
    <col min="3" max="3" width="13.57421875" style="142" customWidth="1" collapsed="1"/>
    <col min="4" max="4" width="13.57421875" style="142" hidden="1" customWidth="1" outlineLevel="1"/>
    <col min="5" max="5" width="11.421875" style="142" customWidth="1" collapsed="1"/>
    <col min="6" max="6" width="10.421875" style="142" hidden="1" customWidth="1" outlineLevel="1"/>
    <col min="7" max="7" width="13.421875" style="142" customWidth="1" collapsed="1"/>
    <col min="8" max="8" width="13.00390625" style="159" hidden="1" customWidth="1" outlineLevel="1"/>
    <col min="9" max="9" width="12.421875" style="142" customWidth="1" collapsed="1"/>
    <col min="10" max="10" width="13.00390625" style="159" hidden="1" customWidth="1" outlineLevel="1"/>
    <col min="11" max="11" width="12.421875" style="159" hidden="1" customWidth="1" outlineLevel="1"/>
    <col min="12" max="12" width="16.57421875" style="159" hidden="1" customWidth="1" outlineLevel="1"/>
    <col min="13" max="13" width="11.421875" style="142" customWidth="1" collapsed="1"/>
    <col min="14" max="14" width="13.00390625" style="159" hidden="1" customWidth="1" outlineLevel="1"/>
    <col min="15" max="15" width="11.140625" style="160" customWidth="1" collapsed="1"/>
    <col min="16" max="16" width="14.00390625" style="160" hidden="1" customWidth="1" outlineLevel="1"/>
    <col min="17" max="17" width="20.140625" style="142" customWidth="1" collapsed="1"/>
    <col min="18" max="16384" width="9.140625" style="142" customWidth="1"/>
  </cols>
  <sheetData>
    <row r="1" spans="1:17" ht="14.25">
      <c r="A1" s="93" t="s">
        <v>106</v>
      </c>
      <c r="B1" s="165" t="e">
        <f>#REF!</f>
        <v>#REF!</v>
      </c>
      <c r="C1" s="94"/>
      <c r="D1" s="94"/>
      <c r="E1" s="94"/>
      <c r="F1" s="94"/>
      <c r="G1" s="94"/>
      <c r="H1" s="141"/>
      <c r="I1" s="140"/>
      <c r="J1" s="141"/>
      <c r="K1" s="141"/>
      <c r="L1" s="141"/>
      <c r="M1" s="140"/>
      <c r="N1" s="141"/>
      <c r="O1" s="141"/>
      <c r="P1" s="141"/>
      <c r="Q1" s="96"/>
    </row>
    <row r="2" spans="1:17" ht="14.25">
      <c r="A2" s="98"/>
      <c r="B2" s="98"/>
      <c r="C2" s="99"/>
      <c r="D2" s="99"/>
      <c r="E2" s="99"/>
      <c r="F2" s="99"/>
      <c r="G2" s="99"/>
      <c r="H2" s="145"/>
      <c r="I2" s="173"/>
      <c r="J2" s="145"/>
      <c r="K2" s="145"/>
      <c r="L2" s="145"/>
      <c r="M2" s="173"/>
      <c r="N2" s="145"/>
      <c r="O2" s="145"/>
      <c r="P2" s="145"/>
      <c r="Q2" s="96"/>
    </row>
    <row r="3" spans="1:17" ht="25.5" customHeight="1">
      <c r="A3" s="98" t="s">
        <v>98</v>
      </c>
      <c r="B3" s="98" t="s">
        <v>54</v>
      </c>
      <c r="C3" s="143"/>
      <c r="D3" s="143"/>
      <c r="E3" s="143"/>
      <c r="F3" s="143"/>
      <c r="G3" s="143"/>
      <c r="H3" s="144"/>
      <c r="I3" s="143"/>
      <c r="J3" s="144"/>
      <c r="K3" s="144"/>
      <c r="L3" s="144"/>
      <c r="M3" s="143"/>
      <c r="N3" s="144"/>
      <c r="O3" s="145"/>
      <c r="P3" s="145"/>
      <c r="Q3" s="101"/>
    </row>
    <row r="4" spans="1:17" ht="25.5" customHeight="1">
      <c r="A4" s="98"/>
      <c r="B4" s="98"/>
      <c r="C4" s="143"/>
      <c r="D4" s="143"/>
      <c r="E4" s="143"/>
      <c r="F4" s="143"/>
      <c r="G4" s="143"/>
      <c r="H4" s="144"/>
      <c r="I4" s="143"/>
      <c r="J4" s="144"/>
      <c r="K4" s="144"/>
      <c r="L4" s="144"/>
      <c r="M4" s="143"/>
      <c r="N4" s="144"/>
      <c r="O4" s="145"/>
      <c r="P4" s="145"/>
      <c r="Q4" s="101"/>
    </row>
    <row r="5" spans="1:17" ht="14.25">
      <c r="A5" s="176" t="s">
        <v>125</v>
      </c>
      <c r="B5" s="40" t="s">
        <v>51</v>
      </c>
      <c r="C5" s="143"/>
      <c r="D5" s="143"/>
      <c r="E5" s="194"/>
      <c r="F5" s="194"/>
      <c r="G5" s="194"/>
      <c r="H5" s="194"/>
      <c r="I5" s="143"/>
      <c r="J5" s="144"/>
      <c r="K5" s="144"/>
      <c r="L5" s="144"/>
      <c r="M5" s="143"/>
      <c r="N5" s="144"/>
      <c r="O5" s="145"/>
      <c r="P5" s="145"/>
      <c r="Q5" s="101"/>
    </row>
    <row r="6" spans="1:16" ht="18" customHeight="1">
      <c r="A6" s="98"/>
      <c r="B6" s="98"/>
      <c r="C6" s="143"/>
      <c r="D6" s="143"/>
      <c r="E6" s="195"/>
      <c r="F6" s="195"/>
      <c r="G6" s="195"/>
      <c r="H6" s="195"/>
      <c r="I6" s="143"/>
      <c r="J6" s="144"/>
      <c r="K6" s="144"/>
      <c r="L6" s="144"/>
      <c r="M6" s="143"/>
      <c r="N6" s="144"/>
      <c r="O6" s="145"/>
      <c r="P6" s="145"/>
    </row>
    <row r="7" spans="1:16" ht="16.5" customHeight="1">
      <c r="A7" s="98"/>
      <c r="B7" s="98"/>
      <c r="C7" s="52"/>
      <c r="D7" s="52"/>
      <c r="E7" s="52"/>
      <c r="F7" s="52"/>
      <c r="G7" s="52"/>
      <c r="H7" s="42"/>
      <c r="I7" s="52"/>
      <c r="J7" s="42"/>
      <c r="K7" s="42"/>
      <c r="L7" s="42"/>
      <c r="M7" s="52"/>
      <c r="N7" s="42"/>
      <c r="O7" s="145"/>
      <c r="P7" s="145"/>
    </row>
    <row r="8" spans="1:16" s="147" customFormat="1" ht="15" customHeight="1">
      <c r="A8" s="146"/>
      <c r="B8" s="146"/>
      <c r="C8" s="196" t="s">
        <v>84</v>
      </c>
      <c r="D8" s="196" t="s">
        <v>52</v>
      </c>
      <c r="E8" s="196" t="s">
        <v>45</v>
      </c>
      <c r="F8" s="196" t="s">
        <v>57</v>
      </c>
      <c r="G8" s="198" t="s">
        <v>46</v>
      </c>
      <c r="H8" s="196" t="s">
        <v>56</v>
      </c>
      <c r="I8" s="196" t="s">
        <v>67</v>
      </c>
      <c r="J8" s="196" t="s">
        <v>68</v>
      </c>
      <c r="K8" s="196" t="s">
        <v>59</v>
      </c>
      <c r="L8" s="196" t="s">
        <v>60</v>
      </c>
      <c r="M8" s="196" t="s">
        <v>47</v>
      </c>
      <c r="N8" s="196" t="s">
        <v>58</v>
      </c>
      <c r="O8" s="196" t="s">
        <v>48</v>
      </c>
      <c r="P8" s="194" t="s">
        <v>61</v>
      </c>
    </row>
    <row r="9" spans="1:16" s="149" customFormat="1" ht="36.75" customHeight="1">
      <c r="A9" s="148"/>
      <c r="B9" s="148"/>
      <c r="C9" s="197"/>
      <c r="D9" s="197"/>
      <c r="E9" s="197"/>
      <c r="F9" s="197"/>
      <c r="G9" s="199"/>
      <c r="H9" s="197"/>
      <c r="I9" s="197"/>
      <c r="J9" s="197"/>
      <c r="K9" s="197"/>
      <c r="L9" s="197"/>
      <c r="M9" s="197"/>
      <c r="N9" s="197"/>
      <c r="O9" s="197"/>
      <c r="P9" s="195"/>
    </row>
    <row r="10" spans="1:16" s="152" customFormat="1" ht="13.5">
      <c r="A10" s="150"/>
      <c r="B10" s="150"/>
      <c r="C10" s="151" t="s">
        <v>30</v>
      </c>
      <c r="D10" s="151" t="s">
        <v>30</v>
      </c>
      <c r="E10" s="151" t="s">
        <v>30</v>
      </c>
      <c r="F10" s="151" t="s">
        <v>30</v>
      </c>
      <c r="G10" s="151" t="s">
        <v>30</v>
      </c>
      <c r="H10" s="151" t="s">
        <v>30</v>
      </c>
      <c r="I10" s="151" t="s">
        <v>30</v>
      </c>
      <c r="J10" s="151" t="s">
        <v>30</v>
      </c>
      <c r="K10" s="151" t="s">
        <v>30</v>
      </c>
      <c r="L10" s="151" t="s">
        <v>30</v>
      </c>
      <c r="M10" s="151" t="s">
        <v>30</v>
      </c>
      <c r="N10" s="151" t="s">
        <v>30</v>
      </c>
      <c r="O10" s="151" t="s">
        <v>30</v>
      </c>
      <c r="P10" s="151" t="s">
        <v>30</v>
      </c>
    </row>
    <row r="11" spans="1:16" s="155" customFormat="1" ht="15" thickBot="1">
      <c r="A11" s="182" t="s">
        <v>118</v>
      </c>
      <c r="B11" s="157" t="s">
        <v>69</v>
      </c>
      <c r="C11" s="185">
        <v>2404</v>
      </c>
      <c r="D11" s="185" t="e">
        <f>#REF!+#REF!+#REF!+#REF!</f>
        <v>#REF!</v>
      </c>
      <c r="E11" s="185">
        <v>113</v>
      </c>
      <c r="F11" s="185" t="e">
        <f>#REF!+#REF!+#REF!+#REF!</f>
        <v>#REF!</v>
      </c>
      <c r="G11" s="185">
        <v>-5960</v>
      </c>
      <c r="H11" s="185" t="e">
        <f>#REF!+#REF!+#REF!+#REF!</f>
        <v>#REF!</v>
      </c>
      <c r="I11" s="185">
        <v>105</v>
      </c>
      <c r="J11" s="185" t="e">
        <f>#REF!+#REF!+#REF!+#REF!</f>
        <v>#REF!</v>
      </c>
      <c r="K11" s="185" t="e">
        <f>#REF!+#REF!+#REF!+#REF!</f>
        <v>#REF!</v>
      </c>
      <c r="L11" s="185" t="e">
        <f>#REF!+#REF!+#REF!+#REF!</f>
        <v>#REF!</v>
      </c>
      <c r="M11" s="185">
        <v>858</v>
      </c>
      <c r="N11" s="185" t="e">
        <f>#REF!+#REF!+#REF!+#REF!</f>
        <v>#REF!</v>
      </c>
      <c r="O11" s="185">
        <v>-2480</v>
      </c>
      <c r="P11" s="172"/>
    </row>
    <row r="12" spans="1:16" s="155" customFormat="1" ht="15" thickTop="1">
      <c r="A12" s="42" t="s">
        <v>108</v>
      </c>
      <c r="B12" s="156" t="s">
        <v>55</v>
      </c>
      <c r="G12" s="155">
        <v>669</v>
      </c>
      <c r="O12" s="155">
        <v>669</v>
      </c>
      <c r="P12" s="172"/>
    </row>
    <row r="13" spans="1:16" s="155" customFormat="1" ht="14.25">
      <c r="A13" s="184" t="s">
        <v>95</v>
      </c>
      <c r="B13" s="156"/>
      <c r="P13" s="172"/>
    </row>
    <row r="14" spans="1:16" s="155" customFormat="1" ht="14.25">
      <c r="A14" s="156" t="s">
        <v>80</v>
      </c>
      <c r="B14" s="156"/>
      <c r="P14" s="172"/>
    </row>
    <row r="15" spans="1:16" s="155" customFormat="1" ht="15" thickBot="1">
      <c r="A15" s="182" t="s">
        <v>120</v>
      </c>
      <c r="B15" s="157" t="s">
        <v>69</v>
      </c>
      <c r="C15" s="185">
        <f>C11+C12</f>
        <v>2404</v>
      </c>
      <c r="D15" s="185" t="e">
        <f aca="true" t="shared" si="0" ref="D15:O15">D11+D12</f>
        <v>#REF!</v>
      </c>
      <c r="E15" s="185">
        <f t="shared" si="0"/>
        <v>113</v>
      </c>
      <c r="F15" s="185" t="e">
        <f t="shared" si="0"/>
        <v>#REF!</v>
      </c>
      <c r="G15" s="185">
        <f t="shared" si="0"/>
        <v>-5291</v>
      </c>
      <c r="H15" s="185" t="e">
        <f t="shared" si="0"/>
        <v>#REF!</v>
      </c>
      <c r="I15" s="185">
        <f t="shared" si="0"/>
        <v>105</v>
      </c>
      <c r="J15" s="185" t="e">
        <f t="shared" si="0"/>
        <v>#REF!</v>
      </c>
      <c r="K15" s="185" t="e">
        <f t="shared" si="0"/>
        <v>#REF!</v>
      </c>
      <c r="L15" s="185" t="e">
        <f t="shared" si="0"/>
        <v>#REF!</v>
      </c>
      <c r="M15" s="185">
        <f t="shared" si="0"/>
        <v>858</v>
      </c>
      <c r="N15" s="185" t="e">
        <f t="shared" si="0"/>
        <v>#REF!</v>
      </c>
      <c r="O15" s="185">
        <f t="shared" si="0"/>
        <v>-1811</v>
      </c>
      <c r="P15" s="172"/>
    </row>
    <row r="16" spans="1:15" s="155" customFormat="1" ht="15" thickTop="1">
      <c r="A16" s="42" t="s">
        <v>108</v>
      </c>
      <c r="B16" s="156" t="s">
        <v>55</v>
      </c>
      <c r="G16" s="155">
        <v>420</v>
      </c>
      <c r="O16" s="155">
        <v>420</v>
      </c>
    </row>
    <row r="17" spans="1:2" s="155" customFormat="1" ht="14.25">
      <c r="A17" s="184" t="s">
        <v>95</v>
      </c>
      <c r="B17" s="156"/>
    </row>
    <row r="18" spans="1:2" s="155" customFormat="1" ht="14.25">
      <c r="A18" s="156" t="s">
        <v>80</v>
      </c>
      <c r="B18" s="156"/>
    </row>
    <row r="19" spans="1:15" s="155" customFormat="1" ht="15" thickBot="1">
      <c r="A19" s="182" t="s">
        <v>128</v>
      </c>
      <c r="B19" s="157" t="s">
        <v>69</v>
      </c>
      <c r="C19" s="185">
        <f>C15+C16</f>
        <v>2404</v>
      </c>
      <c r="D19" s="185" t="e">
        <f aca="true" t="shared" si="1" ref="D19:O19">D15+D16</f>
        <v>#REF!</v>
      </c>
      <c r="E19" s="185">
        <f t="shared" si="1"/>
        <v>113</v>
      </c>
      <c r="F19" s="185" t="e">
        <f t="shared" si="1"/>
        <v>#REF!</v>
      </c>
      <c r="G19" s="185">
        <f t="shared" si="1"/>
        <v>-4871</v>
      </c>
      <c r="H19" s="185" t="e">
        <f t="shared" si="1"/>
        <v>#REF!</v>
      </c>
      <c r="I19" s="185">
        <f t="shared" si="1"/>
        <v>105</v>
      </c>
      <c r="J19" s="185" t="e">
        <f t="shared" si="1"/>
        <v>#REF!</v>
      </c>
      <c r="K19" s="185" t="e">
        <f t="shared" si="1"/>
        <v>#REF!</v>
      </c>
      <c r="L19" s="185" t="e">
        <f t="shared" si="1"/>
        <v>#REF!</v>
      </c>
      <c r="M19" s="185">
        <f t="shared" si="1"/>
        <v>858</v>
      </c>
      <c r="N19" s="185" t="e">
        <f t="shared" si="1"/>
        <v>#REF!</v>
      </c>
      <c r="O19" s="185">
        <f t="shared" si="1"/>
        <v>-1391</v>
      </c>
    </row>
    <row r="20" spans="1:12" s="155" customFormat="1" ht="15" thickTop="1">
      <c r="A20" s="153"/>
      <c r="B20" s="153"/>
      <c r="K20" s="154"/>
      <c r="L20" s="154"/>
    </row>
    <row r="21" spans="1:12" s="155" customFormat="1" ht="14.25">
      <c r="A21" s="153"/>
      <c r="B21" s="153"/>
      <c r="K21" s="154"/>
      <c r="L21" s="154"/>
    </row>
    <row r="22" spans="1:12" s="155" customFormat="1" ht="14.25">
      <c r="A22" s="153"/>
      <c r="B22" s="153"/>
      <c r="K22" s="154"/>
      <c r="L22" s="154"/>
    </row>
    <row r="23" spans="1:12" s="155" customFormat="1" ht="14.25">
      <c r="A23" s="182" t="s">
        <v>129</v>
      </c>
      <c r="B23" s="153"/>
      <c r="K23" s="154"/>
      <c r="L23" s="154"/>
    </row>
    <row r="24" spans="1:16" s="158" customFormat="1" ht="14.25">
      <c r="A24" s="133"/>
      <c r="B24" s="133"/>
      <c r="H24" s="154"/>
      <c r="J24" s="154"/>
      <c r="K24" s="154"/>
      <c r="L24" s="154"/>
      <c r="N24" s="154"/>
      <c r="O24" s="155"/>
      <c r="P24" s="155"/>
    </row>
    <row r="25" spans="1:2" ht="14.25">
      <c r="A25" s="84" t="s">
        <v>97</v>
      </c>
      <c r="B25" s="84" t="s">
        <v>82</v>
      </c>
    </row>
    <row r="26" spans="1:2" ht="14.25">
      <c r="A26" s="170" t="s">
        <v>101</v>
      </c>
      <c r="B26" s="132"/>
    </row>
    <row r="27" spans="1:2" ht="14.25">
      <c r="A27" s="88"/>
      <c r="B27" s="132"/>
    </row>
    <row r="28" spans="1:2" ht="14.25">
      <c r="A28" s="12" t="s">
        <v>49</v>
      </c>
      <c r="B28" s="12" t="s">
        <v>53</v>
      </c>
    </row>
    <row r="29" spans="1:2" ht="14.25">
      <c r="A29" s="171" t="s">
        <v>105</v>
      </c>
      <c r="B29" s="14"/>
    </row>
    <row r="30" spans="1:2" ht="14.25">
      <c r="A30" s="13"/>
      <c r="B30" s="13"/>
    </row>
    <row r="31" spans="1:2" ht="14.25">
      <c r="A31" s="162"/>
      <c r="B31" s="162"/>
    </row>
    <row r="32" spans="1:2" ht="14.25">
      <c r="A32" s="163"/>
      <c r="B32" s="163"/>
    </row>
    <row r="41" spans="1:2" ht="409.5">
      <c r="A41" s="164"/>
      <c r="B41" s="164"/>
    </row>
  </sheetData>
  <sheetProtection/>
  <mergeCells count="18">
    <mergeCell ref="P8:P9"/>
    <mergeCell ref="K8:K9"/>
    <mergeCell ref="L8:L9"/>
    <mergeCell ref="M8:M9"/>
    <mergeCell ref="N8:N9"/>
    <mergeCell ref="H8:H9"/>
    <mergeCell ref="I8:I9"/>
    <mergeCell ref="J8:J9"/>
    <mergeCell ref="O8:O9"/>
    <mergeCell ref="G5:G6"/>
    <mergeCell ref="H5:H6"/>
    <mergeCell ref="C8:C9"/>
    <mergeCell ref="D8:D9"/>
    <mergeCell ref="E5:E6"/>
    <mergeCell ref="F5:F6"/>
    <mergeCell ref="E8:E9"/>
    <mergeCell ref="F8:F9"/>
    <mergeCell ref="G8:G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2016-04-19T07:28:33Z</cp:lastPrinted>
  <dcterms:created xsi:type="dcterms:W3CDTF">2003-02-07T14:36:34Z</dcterms:created>
  <dcterms:modified xsi:type="dcterms:W3CDTF">2016-04-19T07:28:37Z</dcterms:modified>
  <cp:category/>
  <cp:version/>
  <cp:contentType/>
  <cp:contentStatus/>
</cp:coreProperties>
</file>