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3">'Sheet4'!$A$1:$G$42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29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<sst xmlns="http://schemas.openxmlformats.org/spreadsheetml/2006/main" count="235" uniqueCount="207">
  <si>
    <t>на "БАЛКАНКАР - ЗАРЯ" АД гр. Павликени</t>
  </si>
  <si>
    <t>хил. лв.</t>
  </si>
  <si>
    <t>Нетекущи (Дълготрайни)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</si>
  <si>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</si>
  <si>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</si>
  <si>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</si>
  <si>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</si>
  <si>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</si>
  <si>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</si>
  <si>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</si>
  <si>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</si>
  <si>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</si>
  <si>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</si>
  <si>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</si>
  <si>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</si>
  <si>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</si>
  <si>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</si>
  <si>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</si>
  <si>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</si>
  <si>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</si>
  <si>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</si>
  <si>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</si>
  <si>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</si>
  <si>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</si>
  <si>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</si>
  <si>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</si>
  <si>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</si>
  <si>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</si>
  <si>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</si>
  <si>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</si>
  <si>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</si>
  <si>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</si>
  <si>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</si>
  <si>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</si>
  <si>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</si>
  <si>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</si>
  <si>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</si>
  <si>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</si>
  <si>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</si>
  <si>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</si>
  <si>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</si>
  <si>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</si>
  <si>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</si>
  <si>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</si>
  <si>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</si>
  <si>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</si>
  <si>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</si>
  <si>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</si>
  <si>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</si>
  <si>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Други вземания</t>
  </si>
  <si>
    <t>Задължения по получени банкови заеми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</si>
  <si>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</si>
  <si>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</si>
  <si>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</si>
  <si>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</si>
  <si>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</si>
  <si>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</si>
  <si>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</si>
  <si>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</si>
  <si>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</si>
  <si>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</si>
  <si>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</si>
  <si>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</si>
  <si>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</si>
  <si>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</si>
  <si>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</si>
  <si>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</si>
  <si>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</si>
  <si>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</si>
  <si>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</si>
  <si>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</si>
  <si>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</si>
  <si>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</si>
  <si>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</si>
  <si>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</si>
  <si>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</si>
  <si>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</si>
  <si>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</si>
  <si>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</si>
  <si>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</si>
  <si>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</si>
  <si>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</si>
  <si>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</si>
  <si>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</si>
  <si>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</si>
  <si>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</si>
  <si>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</si>
  <si>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</si>
  <si>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</si>
  <si>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</si>
  <si>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</si>
  <si>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</si>
  <si>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</si>
  <si>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</si>
  <si>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</si>
  <si>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</si>
  <si>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</si>
  <si>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</si>
  <si>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</si>
  <si>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</si>
  <si>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</si>
  <si>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</si>
  <si>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</si>
  <si>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</si>
  <si>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</si>
  <si>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</si>
  <si>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</si>
  <si>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</si>
  <si>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</si>
  <si>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</si>
  <si>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</si>
  <si>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</si>
  <si>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</si>
  <si>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</si>
  <si>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</si>
  <si>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</si>
  <si>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</si>
  <si>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</si>
  <si>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</si>
  <si>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</si>
  <si>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</si>
  <si>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</si>
  <si>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</si>
  <si>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</si>
  <si>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</si>
  <si>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</si>
  <si>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</si>
  <si>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</si>
  <si>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</si>
  <si>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</si>
  <si>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</si>
  <si>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</si>
  <si>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</si>
  <si>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</si>
  <si>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</si>
  <si>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</si>
  <si>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</si>
  <si>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</si>
  <si>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</si>
  <si>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</si>
  <si>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</si>
  <si>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</si>
  <si>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</si>
  <si>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</si>
  <si>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</si>
  <si>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</si>
  <si>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</si>
  <si>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</si>
  <si>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</si>
  <si>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</si>
  <si>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</si>
  <si>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</si>
  <si>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</si>
  <si>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</si>
  <si>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</si>
  <si>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</si>
  <si>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</si>
  <si>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</si>
  <si>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</si>
  <si>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</si>
  <si>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</si>
  <si>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</si>
  <si>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</si>
  <si>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</si>
  <si>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Други финансови активи</t>
  </si>
  <si>
    <t xml:space="preserve"> 2. Парични потоци, свързани с предоставени заеми</t>
  </si>
  <si>
    <t>Положителна репутация</t>
  </si>
  <si>
    <t>Активи по отсрочени данъци</t>
  </si>
  <si>
    <t>Малцинствено участие</t>
  </si>
  <si>
    <t>консолидиран</t>
  </si>
  <si>
    <t>СПРАВКА (БЕЛЕЖКИ) КЪМ  КОНСОЛИДИРАН БАЛАНС</t>
  </si>
  <si>
    <t>Разходи за данъци</t>
  </si>
  <si>
    <t>Малцинствено</t>
  </si>
  <si>
    <t>участие</t>
  </si>
  <si>
    <t xml:space="preserve">К О Н С О Л И Д И Р А Н  Б А Л А Н С   </t>
  </si>
  <si>
    <t>Нематериални активи</t>
  </si>
  <si>
    <t xml:space="preserve">Задължения към доставчици </t>
  </si>
  <si>
    <t>Клиенти по аванси</t>
  </si>
  <si>
    <t>К О Н С О Л И Д И Р А Н    О Т Ч Е Т    З А    Д О Х О Д И Т Е</t>
  </si>
  <si>
    <t>Загуба на малцинствено участие</t>
  </si>
  <si>
    <t xml:space="preserve">КОНСОЛИДИРАН  ОТЧЕТ  ЗА  ПАРИЧНИТЕ  ПОТОЦИ  ПО  ПРЕКИЯ МЕТОД </t>
  </si>
  <si>
    <t xml:space="preserve">                      / Д.Иванчов /</t>
  </si>
  <si>
    <t>/Д.Иванчов/</t>
  </si>
  <si>
    <t xml:space="preserve">                                                                                                                 /М.Пътова/                                                                                            /Д.Иванчов/</t>
  </si>
  <si>
    <t>Непокрита загуба</t>
  </si>
  <si>
    <t>Други дългосрочни задължения</t>
  </si>
  <si>
    <t xml:space="preserve">                                    /Д.Иванчов/</t>
  </si>
  <si>
    <t>КЪМ 31.12.2008</t>
  </si>
  <si>
    <t xml:space="preserve">                   /Д.Иванчов/</t>
  </si>
  <si>
    <t>Дълготрайни материални активи</t>
  </si>
  <si>
    <t>5. Промени в счетоводната политика, грешки и други</t>
  </si>
  <si>
    <t>6. Други изменения в собствения капитал</t>
  </si>
  <si>
    <t>Салдо в началото на отчетния период 01.01.2008</t>
  </si>
  <si>
    <t>Салдо към края на отчетния период 31.12.2008</t>
  </si>
  <si>
    <t>към 30.06.2009</t>
  </si>
  <si>
    <t>.</t>
  </si>
  <si>
    <t>За периода, завършващ на 30.06.2009</t>
  </si>
  <si>
    <t>КЪМ 30.06.2009</t>
  </si>
  <si>
    <t xml:space="preserve">   към 30.06.2009</t>
  </si>
  <si>
    <t>Задължения по получени търговски заеми</t>
  </si>
  <si>
    <t>Дата:25.08.2009.</t>
  </si>
  <si>
    <t>Дата:25.08.2009г.</t>
  </si>
  <si>
    <t>Извънредни приходи</t>
  </si>
  <si>
    <t>Дата:25.08.2009</t>
  </si>
  <si>
    <t>Салдо към 30.06.2009</t>
  </si>
  <si>
    <t xml:space="preserve">Дата:25.08.2009                                                      Съставил:…………………………                                               Изп.директор:…………………………………………….                        </t>
  </si>
  <si>
    <t xml:space="preserve">                                                                                                    КЪМ 30.06.2009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</si>
</sst>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right"/>
      <protection locked="0"/>
    </xf>
    <xf numFmtId="0" fontId="4" fillId="3" borderId="9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9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" xfId="0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12" fillId="2" borderId="11" xfId="0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vertical="center" wrapText="1"/>
    </xf>
    <xf numFmtId="0" fontId="12" fillId="5" borderId="31" xfId="0" applyFont="1" applyFill="1" applyBorder="1" applyAlignment="1">
      <alignment vertical="center" wrapText="1"/>
    </xf>
    <xf numFmtId="0" fontId="12" fillId="5" borderId="27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31">
      <selection activeCell="A52" sqref="A52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08" t="s">
        <v>174</v>
      </c>
      <c r="B1" s="108"/>
      <c r="C1" s="108"/>
    </row>
    <row r="2" spans="1:3" ht="12.75">
      <c r="A2" s="108"/>
      <c r="B2" s="108"/>
      <c r="C2" s="108"/>
    </row>
    <row r="3" spans="1:3" ht="15.75">
      <c r="A3" s="109" t="s">
        <v>0</v>
      </c>
      <c r="B3" s="109"/>
      <c r="C3" s="109"/>
    </row>
    <row r="4" spans="1:3" ht="15">
      <c r="A4" s="110" t="s">
        <v>194</v>
      </c>
      <c r="B4" s="110"/>
      <c r="C4" s="110"/>
    </row>
    <row r="5" spans="1:3" ht="15.75" customHeight="1">
      <c r="A5" s="111" t="s">
        <v>195</v>
      </c>
      <c r="B5" s="90">
        <v>39994</v>
      </c>
      <c r="C5" s="90">
        <v>39813</v>
      </c>
    </row>
    <row r="6" spans="1:3" ht="12.75" customHeight="1">
      <c r="A6" s="111"/>
      <c r="B6" s="53" t="s">
        <v>1</v>
      </c>
      <c r="C6" s="53" t="s">
        <v>1</v>
      </c>
    </row>
    <row r="7" spans="1:3" ht="15">
      <c r="A7" s="4" t="s">
        <v>2</v>
      </c>
      <c r="B7" s="11"/>
      <c r="C7" s="8"/>
    </row>
    <row r="8" spans="1:3" ht="12.75">
      <c r="A8" s="3" t="s">
        <v>189</v>
      </c>
      <c r="B8" s="12">
        <v>5228</v>
      </c>
      <c r="C8" s="8">
        <v>5543</v>
      </c>
    </row>
    <row r="9" spans="1:3" ht="12.75">
      <c r="A9" s="3" t="s">
        <v>175</v>
      </c>
      <c r="B9" s="12">
        <v>248</v>
      </c>
      <c r="C9" s="8">
        <v>276</v>
      </c>
    </row>
    <row r="10" spans="1:3" ht="12.75">
      <c r="A10" s="3" t="s">
        <v>48</v>
      </c>
      <c r="B10" s="7">
        <v>40</v>
      </c>
      <c r="C10" s="8">
        <v>40</v>
      </c>
    </row>
    <row r="11" spans="1:3" ht="12.75">
      <c r="A11" s="3" t="s">
        <v>167</v>
      </c>
      <c r="B11" s="7">
        <v>226</v>
      </c>
      <c r="C11" s="8">
        <v>226</v>
      </c>
    </row>
    <row r="12" spans="1:3" ht="12.75">
      <c r="A12" s="3" t="s">
        <v>166</v>
      </c>
      <c r="B12" s="12">
        <v>2228</v>
      </c>
      <c r="C12" s="8">
        <v>2228</v>
      </c>
    </row>
    <row r="13" spans="1:3" ht="15">
      <c r="A13" s="48" t="s">
        <v>3</v>
      </c>
      <c r="B13" s="49">
        <f>SUM(B8:B12)</f>
        <v>7970</v>
      </c>
      <c r="C13" s="49">
        <f>SUM(C8:C12)</f>
        <v>8313</v>
      </c>
    </row>
    <row r="14" spans="1:3" ht="15">
      <c r="A14" s="48" t="s">
        <v>4</v>
      </c>
      <c r="B14" s="7"/>
      <c r="C14" s="8"/>
    </row>
    <row r="15" spans="1:3" ht="12.75">
      <c r="A15" s="3" t="s">
        <v>5</v>
      </c>
      <c r="B15" s="7">
        <v>4255</v>
      </c>
      <c r="C15" s="8">
        <v>4576</v>
      </c>
    </row>
    <row r="16" spans="1:3" ht="12.75">
      <c r="A16" s="3" t="s">
        <v>6</v>
      </c>
      <c r="B16" s="7">
        <v>4643</v>
      </c>
      <c r="C16" s="8">
        <v>4887</v>
      </c>
    </row>
    <row r="17" spans="1:3" ht="12.75">
      <c r="A17" s="3" t="s">
        <v>164</v>
      </c>
      <c r="B17" s="7"/>
      <c r="C17" s="8">
        <v>603</v>
      </c>
    </row>
    <row r="18" spans="1:3" ht="12.75">
      <c r="A18" s="3" t="s">
        <v>7</v>
      </c>
      <c r="B18" s="7">
        <v>139</v>
      </c>
      <c r="C18" s="8">
        <v>133</v>
      </c>
    </row>
    <row r="19" spans="1:3" ht="12.75">
      <c r="A19" s="3" t="s">
        <v>8</v>
      </c>
      <c r="B19" s="7">
        <v>37</v>
      </c>
      <c r="C19" s="8">
        <v>75</v>
      </c>
    </row>
    <row r="20" spans="1:3" ht="15">
      <c r="A20" s="48" t="s">
        <v>9</v>
      </c>
      <c r="B20" s="49">
        <f>SUM(B15:B19)</f>
        <v>9074</v>
      </c>
      <c r="C20" s="49">
        <f>SUM(C15:C19)</f>
        <v>10274</v>
      </c>
    </row>
    <row r="21" spans="1:3" ht="15">
      <c r="A21" s="48" t="s">
        <v>10</v>
      </c>
      <c r="B21" s="49">
        <f>B13+B20</f>
        <v>17044</v>
      </c>
      <c r="C21" s="49">
        <f>C13+C20</f>
        <v>18587</v>
      </c>
    </row>
    <row r="22" spans="1:3" ht="12.75">
      <c r="A22" s="3"/>
      <c r="B22" s="7"/>
      <c r="C22" s="8"/>
    </row>
    <row r="23" spans="1:3" ht="15.75">
      <c r="A23" s="50" t="s">
        <v>11</v>
      </c>
      <c r="B23" s="58"/>
      <c r="C23" s="59"/>
    </row>
    <row r="24" spans="1:3" ht="15">
      <c r="A24" s="5" t="s">
        <v>12</v>
      </c>
      <c r="B24" s="7"/>
      <c r="C24" s="8"/>
    </row>
    <row r="25" spans="1:3" ht="12.75">
      <c r="A25" s="3" t="s">
        <v>13</v>
      </c>
      <c r="B25" s="7">
        <v>1322</v>
      </c>
      <c r="C25" s="8">
        <v>1322</v>
      </c>
    </row>
    <row r="26" spans="1:3" ht="12.75">
      <c r="A26" s="3" t="s">
        <v>14</v>
      </c>
      <c r="B26" s="7">
        <v>1083</v>
      </c>
      <c r="C26" s="8">
        <v>1083</v>
      </c>
    </row>
    <row r="27" spans="1:3" ht="12.75">
      <c r="A27" s="3" t="s">
        <v>15</v>
      </c>
      <c r="B27" s="7">
        <v>77</v>
      </c>
      <c r="C27" s="8">
        <v>77</v>
      </c>
    </row>
    <row r="28" spans="1:3" ht="12.75">
      <c r="A28" s="3" t="s">
        <v>184</v>
      </c>
      <c r="B28" s="7">
        <v>-1992</v>
      </c>
      <c r="C28" s="8">
        <v>-2</v>
      </c>
    </row>
    <row r="29" spans="1:3" ht="12.75">
      <c r="A29" s="3" t="s">
        <v>151</v>
      </c>
      <c r="B29" s="7">
        <v>-984</v>
      </c>
      <c r="C29" s="9">
        <v>-1892</v>
      </c>
    </row>
    <row r="30" spans="1:3" ht="15">
      <c r="A30" s="48" t="s">
        <v>16</v>
      </c>
      <c r="B30" s="49">
        <f>SUM(B25:B29)</f>
        <v>-494</v>
      </c>
      <c r="C30" s="49">
        <f>SUM(C25:C29)</f>
        <v>588</v>
      </c>
    </row>
    <row r="31" spans="1:3" ht="15">
      <c r="A31" s="48" t="s">
        <v>168</v>
      </c>
      <c r="B31" s="49">
        <v>1430</v>
      </c>
      <c r="C31" s="49">
        <v>1608</v>
      </c>
    </row>
    <row r="32" spans="1:3" ht="15">
      <c r="A32" s="48" t="s">
        <v>17</v>
      </c>
      <c r="B32" s="51"/>
      <c r="C32" s="52"/>
    </row>
    <row r="33" spans="1:3" ht="14.25">
      <c r="A33" s="74" t="s">
        <v>153</v>
      </c>
      <c r="B33" s="75">
        <v>166</v>
      </c>
      <c r="C33" s="76">
        <v>308</v>
      </c>
    </row>
    <row r="34" spans="1:3" ht="14.25">
      <c r="A34" s="74" t="s">
        <v>163</v>
      </c>
      <c r="B34" s="75">
        <v>10757</v>
      </c>
      <c r="C34" s="76">
        <v>10757</v>
      </c>
    </row>
    <row r="35" spans="1:3" ht="14.25">
      <c r="A35" s="74" t="s">
        <v>154</v>
      </c>
      <c r="B35" s="75">
        <v>504</v>
      </c>
      <c r="C35" s="76">
        <v>606</v>
      </c>
    </row>
    <row r="36" spans="1:3" ht="14.25">
      <c r="A36" s="74" t="s">
        <v>185</v>
      </c>
      <c r="B36" s="75">
        <v>13</v>
      </c>
      <c r="C36" s="76">
        <v>13</v>
      </c>
    </row>
    <row r="37" spans="1:3" s="26" customFormat="1" ht="14.25">
      <c r="A37" s="74" t="s">
        <v>152</v>
      </c>
      <c r="B37" s="77">
        <v>16</v>
      </c>
      <c r="C37" s="78">
        <v>16</v>
      </c>
    </row>
    <row r="38" spans="1:3" ht="15">
      <c r="A38" s="48" t="s">
        <v>155</v>
      </c>
      <c r="B38" s="49">
        <f>SUM(B33:B37)</f>
        <v>11456</v>
      </c>
      <c r="C38" s="49">
        <f>SUM(C33:C37)</f>
        <v>11700</v>
      </c>
    </row>
    <row r="39" spans="1:3" ht="15.75">
      <c r="A39" s="50" t="s">
        <v>18</v>
      </c>
      <c r="B39" s="72"/>
      <c r="C39" s="73"/>
    </row>
    <row r="40" spans="1:3" ht="12.75">
      <c r="A40" s="3" t="s">
        <v>20</v>
      </c>
      <c r="B40" s="7">
        <v>1833</v>
      </c>
      <c r="C40" s="8">
        <v>2231</v>
      </c>
    </row>
    <row r="41" spans="1:3" ht="12.75">
      <c r="A41" s="3" t="s">
        <v>19</v>
      </c>
      <c r="B41" s="7">
        <v>124</v>
      </c>
      <c r="C41" s="8">
        <v>112</v>
      </c>
    </row>
    <row r="42" spans="1:3" ht="12.75">
      <c r="A42" s="3" t="s">
        <v>21</v>
      </c>
      <c r="B42" s="7">
        <v>310</v>
      </c>
      <c r="C42" s="8">
        <v>196</v>
      </c>
    </row>
    <row r="43" spans="1:3" ht="12.75">
      <c r="A43" s="3" t="s">
        <v>22</v>
      </c>
      <c r="B43" s="7">
        <v>56</v>
      </c>
      <c r="C43" s="8">
        <v>52</v>
      </c>
    </row>
    <row r="44" spans="1:3" ht="12.75">
      <c r="A44" s="3" t="s">
        <v>23</v>
      </c>
      <c r="B44" s="7">
        <v>234</v>
      </c>
      <c r="C44" s="8">
        <v>28</v>
      </c>
    </row>
    <row r="45" spans="1:3" ht="12.75">
      <c r="A45" s="3" t="s">
        <v>199</v>
      </c>
      <c r="B45" s="7">
        <v>119</v>
      </c>
      <c r="C45" s="8"/>
    </row>
    <row r="46" spans="1:3" ht="12.75">
      <c r="A46" s="3" t="s">
        <v>24</v>
      </c>
      <c r="B46" s="7">
        <v>1976</v>
      </c>
      <c r="C46" s="8">
        <v>2072</v>
      </c>
    </row>
    <row r="47" spans="1:3" ht="15">
      <c r="A47" s="48" t="s">
        <v>25</v>
      </c>
      <c r="B47" s="49">
        <f>SUM(B40:B46)</f>
        <v>4652</v>
      </c>
      <c r="C47" s="49">
        <f>SUM(C40:C46)</f>
        <v>4691</v>
      </c>
    </row>
    <row r="48" spans="1:3" ht="12.75">
      <c r="A48" s="54" t="s">
        <v>26</v>
      </c>
      <c r="B48" s="49">
        <f>B38+B47</f>
        <v>16108</v>
      </c>
      <c r="C48" s="49">
        <f>C38+C47</f>
        <v>16391</v>
      </c>
    </row>
    <row r="49" spans="1:3" ht="12.75">
      <c r="A49" s="54" t="s">
        <v>27</v>
      </c>
      <c r="B49" s="49">
        <f>B48+B30+B31</f>
        <v>17044</v>
      </c>
      <c r="C49" s="49">
        <f>C48+C30+C31</f>
        <v>18587</v>
      </c>
    </row>
    <row r="50" spans="2:3" ht="12.75">
      <c r="B50" s="13"/>
      <c r="C50" s="14"/>
    </row>
    <row r="51" spans="1:3" ht="12.75">
      <c r="A51" t="s">
        <v>200</v>
      </c>
      <c r="B51" s="13"/>
      <c r="C51" s="14"/>
    </row>
    <row r="52" spans="1:3" ht="12.75">
      <c r="A52" t="s">
        <v>28</v>
      </c>
      <c r="B52" s="107" t="s">
        <v>29</v>
      </c>
      <c r="C52" s="107"/>
    </row>
    <row r="53" spans="1:3" ht="12.75">
      <c r="A53" t="s">
        <v>147</v>
      </c>
      <c r="B53" s="107" t="s">
        <v>186</v>
      </c>
      <c r="C53" s="107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  <row r="59" spans="2:3" ht="12.75">
      <c r="B59" s="13"/>
      <c r="C59" s="14"/>
    </row>
  </sheetData>
  <mergeCells count="6">
    <mergeCell ref="B52:C52"/>
    <mergeCell ref="B53:C53"/>
    <mergeCell ref="A1:C2"/>
    <mergeCell ref="A3:C3"/>
    <mergeCell ref="A4:C4"/>
    <mergeCell ref="A5:A6"/>
  </mergeCells>
  <printOptions/>
  <pageMargins left="0.75" right="0.75" top="1" bottom="1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C5" sqref="C5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2" t="s">
        <v>170</v>
      </c>
      <c r="B1" s="112"/>
      <c r="C1" s="112"/>
      <c r="D1" s="112"/>
    </row>
    <row r="2" spans="1:7" ht="15.75">
      <c r="A2" s="109" t="s">
        <v>30</v>
      </c>
      <c r="B2" s="109"/>
      <c r="C2" s="109"/>
      <c r="D2" s="109"/>
      <c r="G2" s="25"/>
    </row>
    <row r="3" spans="1:4" ht="15.75">
      <c r="A3" s="109" t="s">
        <v>198</v>
      </c>
      <c r="B3" s="109"/>
      <c r="C3" s="109"/>
      <c r="D3" s="109"/>
    </row>
    <row r="4" spans="1:4" ht="12.75">
      <c r="A4" s="68" t="s">
        <v>31</v>
      </c>
      <c r="B4" s="69" t="s">
        <v>32</v>
      </c>
      <c r="C4" s="69" t="s">
        <v>197</v>
      </c>
      <c r="D4" s="68" t="s">
        <v>187</v>
      </c>
    </row>
    <row r="5" spans="1:4" ht="12.75">
      <c r="A5" s="53">
        <v>1</v>
      </c>
      <c r="B5" s="54" t="s">
        <v>33</v>
      </c>
      <c r="C5" s="54">
        <f>SUM(C6:C13)</f>
        <v>5228</v>
      </c>
      <c r="D5" s="54">
        <f>D6+D7+D8+D9+D10+D11+D12+D13</f>
        <v>5543</v>
      </c>
    </row>
    <row r="6" spans="1:4" ht="12.75">
      <c r="A6" s="2"/>
      <c r="B6" s="3" t="s">
        <v>34</v>
      </c>
      <c r="C6" s="3">
        <v>350</v>
      </c>
      <c r="D6" s="3">
        <v>350</v>
      </c>
    </row>
    <row r="7" spans="1:4" ht="12.75">
      <c r="A7" s="2"/>
      <c r="B7" s="3" t="s">
        <v>35</v>
      </c>
      <c r="C7" s="3">
        <v>2236</v>
      </c>
      <c r="D7" s="3">
        <v>2344</v>
      </c>
    </row>
    <row r="8" spans="1:4" ht="12.75">
      <c r="A8" s="2"/>
      <c r="B8" s="3" t="s">
        <v>36</v>
      </c>
      <c r="C8" s="3">
        <v>611</v>
      </c>
      <c r="D8" s="3">
        <v>748</v>
      </c>
    </row>
    <row r="9" spans="1:4" ht="12.75">
      <c r="A9" s="2"/>
      <c r="B9" s="3" t="s">
        <v>37</v>
      </c>
      <c r="C9" s="3">
        <v>423</v>
      </c>
      <c r="D9" s="3">
        <v>439</v>
      </c>
    </row>
    <row r="10" spans="1:4" ht="12.75">
      <c r="A10" s="2"/>
      <c r="B10" s="3" t="s">
        <v>38</v>
      </c>
      <c r="C10" s="3">
        <v>430</v>
      </c>
      <c r="D10" s="3">
        <v>506</v>
      </c>
    </row>
    <row r="11" spans="1:4" ht="12.75">
      <c r="A11" s="2"/>
      <c r="B11" s="3" t="s">
        <v>39</v>
      </c>
      <c r="C11" s="3">
        <v>18</v>
      </c>
      <c r="D11" s="3">
        <v>31</v>
      </c>
    </row>
    <row r="12" spans="1:4" ht="12.75">
      <c r="A12" s="2"/>
      <c r="B12" s="3" t="s">
        <v>40</v>
      </c>
      <c r="C12" s="3">
        <v>17</v>
      </c>
      <c r="D12" s="3">
        <v>19</v>
      </c>
    </row>
    <row r="13" spans="1:4" ht="12.75">
      <c r="A13" s="2"/>
      <c r="B13" s="3" t="s">
        <v>88</v>
      </c>
      <c r="C13" s="3">
        <v>1143</v>
      </c>
      <c r="D13" s="3">
        <v>1106</v>
      </c>
    </row>
    <row r="14" spans="1:4" ht="12.75">
      <c r="A14" s="53">
        <v>2</v>
      </c>
      <c r="B14" s="54" t="s">
        <v>167</v>
      </c>
      <c r="C14" s="54">
        <v>226</v>
      </c>
      <c r="D14" s="54">
        <v>226</v>
      </c>
    </row>
    <row r="15" spans="1:4" ht="12.75">
      <c r="A15" s="53">
        <v>3</v>
      </c>
      <c r="B15" s="54" t="s">
        <v>41</v>
      </c>
      <c r="C15" s="54">
        <f>SUM(C16:C19)</f>
        <v>4255</v>
      </c>
      <c r="D15" s="54">
        <f>D16+D17+D18+D19</f>
        <v>4576</v>
      </c>
    </row>
    <row r="16" spans="1:4" ht="12.75">
      <c r="A16" s="2"/>
      <c r="B16" s="3" t="s">
        <v>42</v>
      </c>
      <c r="C16" s="3">
        <v>2008</v>
      </c>
      <c r="D16" s="3">
        <v>2412</v>
      </c>
    </row>
    <row r="17" spans="1:4" ht="12.75">
      <c r="A17" s="2"/>
      <c r="B17" s="3" t="s">
        <v>43</v>
      </c>
      <c r="C17" s="3">
        <v>442</v>
      </c>
      <c r="D17" s="3">
        <v>719</v>
      </c>
    </row>
    <row r="18" spans="1:4" ht="12.75">
      <c r="A18" s="2"/>
      <c r="B18" s="3" t="s">
        <v>44</v>
      </c>
      <c r="C18" s="3">
        <v>35</v>
      </c>
      <c r="D18" s="3">
        <v>42</v>
      </c>
    </row>
    <row r="19" spans="1:4" ht="12.75">
      <c r="A19" s="2"/>
      <c r="B19" s="3" t="s">
        <v>45</v>
      </c>
      <c r="C19" s="3">
        <v>1770</v>
      </c>
      <c r="D19" s="3">
        <v>1403</v>
      </c>
    </row>
    <row r="20" spans="1:4" ht="12.75">
      <c r="A20" s="53">
        <v>4</v>
      </c>
      <c r="B20" s="54" t="s">
        <v>46</v>
      </c>
      <c r="C20" s="54">
        <f>SUM(C21:C23)</f>
        <v>2537</v>
      </c>
      <c r="D20" s="54">
        <f>SUM(D21:D23)</f>
        <v>2651</v>
      </c>
    </row>
    <row r="21" spans="1:5" ht="12.75">
      <c r="A21" s="2"/>
      <c r="B21" s="3" t="s">
        <v>47</v>
      </c>
      <c r="C21" s="3">
        <v>367</v>
      </c>
      <c r="D21" s="3">
        <v>679</v>
      </c>
      <c r="E21">
        <v>7</v>
      </c>
    </row>
    <row r="22" spans="1:4" ht="12.75">
      <c r="A22" s="2"/>
      <c r="B22" s="3" t="s">
        <v>48</v>
      </c>
      <c r="C22" s="3">
        <v>1898</v>
      </c>
      <c r="D22" s="3">
        <v>1859</v>
      </c>
    </row>
    <row r="23" spans="1:4" ht="12.75">
      <c r="A23" s="2"/>
      <c r="B23" s="3" t="s">
        <v>49</v>
      </c>
      <c r="C23" s="3">
        <v>272</v>
      </c>
      <c r="D23" s="3">
        <v>113</v>
      </c>
    </row>
    <row r="24" spans="1:4" ht="12.75">
      <c r="A24" s="53">
        <v>5</v>
      </c>
      <c r="B24" s="54" t="s">
        <v>17</v>
      </c>
      <c r="C24" s="54">
        <f>SUM(C25:C29)</f>
        <v>11456</v>
      </c>
      <c r="D24" s="54">
        <f>SUM(D25:D29)</f>
        <v>11700</v>
      </c>
    </row>
    <row r="25" spans="1:4" ht="12.75">
      <c r="A25" s="2"/>
      <c r="B25" s="3" t="s">
        <v>50</v>
      </c>
      <c r="C25" s="3">
        <v>166</v>
      </c>
      <c r="D25" s="3">
        <v>308</v>
      </c>
    </row>
    <row r="26" spans="1:4" ht="12.75">
      <c r="A26" s="2"/>
      <c r="B26" s="3" t="s">
        <v>163</v>
      </c>
      <c r="C26" s="3">
        <v>10757</v>
      </c>
      <c r="D26" s="3">
        <v>10757</v>
      </c>
    </row>
    <row r="27" spans="1:4" ht="12.75">
      <c r="A27" s="2"/>
      <c r="B27" s="3" t="s">
        <v>154</v>
      </c>
      <c r="C27" s="3">
        <v>504</v>
      </c>
      <c r="D27" s="3">
        <v>606</v>
      </c>
    </row>
    <row r="28" spans="1:4" ht="12.75">
      <c r="A28" s="2"/>
      <c r="B28" s="3" t="s">
        <v>185</v>
      </c>
      <c r="C28" s="3">
        <v>13</v>
      </c>
      <c r="D28" s="3">
        <v>13</v>
      </c>
    </row>
    <row r="29" spans="1:4" ht="12.75">
      <c r="A29" s="2"/>
      <c r="B29" s="3" t="s">
        <v>152</v>
      </c>
      <c r="C29" s="3">
        <v>16</v>
      </c>
      <c r="D29" s="3">
        <v>16</v>
      </c>
    </row>
    <row r="30" spans="1:4" ht="12.75">
      <c r="A30" s="53">
        <v>6</v>
      </c>
      <c r="B30" s="54" t="s">
        <v>51</v>
      </c>
      <c r="C30" s="54">
        <f>C31+C32</f>
        <v>1833</v>
      </c>
      <c r="D30" s="54">
        <f>D31+D32</f>
        <v>2231</v>
      </c>
    </row>
    <row r="31" spans="1:4" ht="12.75">
      <c r="A31" s="2"/>
      <c r="B31" s="3" t="s">
        <v>176</v>
      </c>
      <c r="C31" s="3">
        <v>1707</v>
      </c>
      <c r="D31" s="3">
        <v>2084</v>
      </c>
    </row>
    <row r="32" spans="1:4" ht="12.75">
      <c r="A32" s="2"/>
      <c r="B32" s="3" t="s">
        <v>177</v>
      </c>
      <c r="C32" s="3">
        <v>126</v>
      </c>
      <c r="D32" s="3">
        <v>147</v>
      </c>
    </row>
    <row r="33" spans="1:4" ht="12.75">
      <c r="A33" s="53">
        <v>7</v>
      </c>
      <c r="B33" s="54" t="s">
        <v>52</v>
      </c>
      <c r="C33" s="54">
        <v>1322</v>
      </c>
      <c r="D33" s="54">
        <v>1322</v>
      </c>
    </row>
    <row r="34" spans="1:4" ht="12.75">
      <c r="A34" s="2"/>
      <c r="B34" s="3" t="s">
        <v>53</v>
      </c>
      <c r="C34" s="3">
        <v>1322</v>
      </c>
      <c r="D34" s="3">
        <v>1322</v>
      </c>
    </row>
    <row r="35" spans="1:4" ht="12.75">
      <c r="A35" s="2"/>
      <c r="B35" s="3" t="s">
        <v>54</v>
      </c>
      <c r="C35" s="3">
        <v>1322</v>
      </c>
      <c r="D35" s="3">
        <v>1322</v>
      </c>
    </row>
    <row r="36" spans="1:4" ht="12.75">
      <c r="A36" s="53">
        <v>8</v>
      </c>
      <c r="B36" s="54" t="s">
        <v>55</v>
      </c>
      <c r="C36" s="54"/>
      <c r="D36" s="54"/>
    </row>
    <row r="37" spans="1:4" ht="12.75">
      <c r="A37" s="2"/>
      <c r="B37" s="3" t="s">
        <v>56</v>
      </c>
      <c r="C37" s="3">
        <v>1322056</v>
      </c>
      <c r="D37" s="3">
        <v>1322056</v>
      </c>
    </row>
    <row r="38" spans="1:4" ht="12.75">
      <c r="A38" s="2"/>
      <c r="B38" s="3" t="s">
        <v>57</v>
      </c>
      <c r="C38" s="3"/>
      <c r="D38" s="3"/>
    </row>
    <row r="39" spans="1:4" ht="12.75">
      <c r="A39" s="2"/>
      <c r="B39" s="3" t="s">
        <v>58</v>
      </c>
      <c r="C39" s="3">
        <v>1</v>
      </c>
      <c r="D39" s="3">
        <v>1</v>
      </c>
    </row>
    <row r="40" spans="1:4" ht="38.25">
      <c r="A40" s="2"/>
      <c r="B40" s="24" t="s">
        <v>59</v>
      </c>
      <c r="C40" s="24"/>
      <c r="D40" s="3"/>
    </row>
    <row r="41" spans="1:4" ht="12.75">
      <c r="A41" s="53">
        <v>9</v>
      </c>
      <c r="B41" s="54" t="s">
        <v>60</v>
      </c>
      <c r="C41" s="54">
        <f>C42+C43+C44</f>
        <v>1083</v>
      </c>
      <c r="D41" s="54">
        <f>D42+D43+D44</f>
        <v>1083</v>
      </c>
    </row>
    <row r="42" spans="1:4" ht="12.75">
      <c r="A42" s="2"/>
      <c r="B42" s="3" t="s">
        <v>61</v>
      </c>
      <c r="C42" s="3">
        <v>113</v>
      </c>
      <c r="D42" s="3">
        <v>113</v>
      </c>
    </row>
    <row r="43" spans="1:4" ht="12.75">
      <c r="A43" s="2"/>
      <c r="B43" s="3" t="s">
        <v>62</v>
      </c>
      <c r="C43" s="3">
        <v>865</v>
      </c>
      <c r="D43" s="3">
        <v>865</v>
      </c>
    </row>
    <row r="44" spans="1:4" ht="12.75">
      <c r="A44" s="2"/>
      <c r="B44" s="3" t="s">
        <v>63</v>
      </c>
      <c r="C44" s="3">
        <v>105</v>
      </c>
      <c r="D44" s="3">
        <v>105</v>
      </c>
    </row>
    <row r="45" spans="1:4" ht="12.75">
      <c r="A45" s="2"/>
      <c r="B45" s="3"/>
      <c r="C45" s="3"/>
      <c r="D45" s="3"/>
    </row>
    <row r="46" spans="1:4" ht="12.75">
      <c r="A46" s="2"/>
      <c r="B46" s="3" t="s">
        <v>201</v>
      </c>
      <c r="C46" s="3"/>
      <c r="D46" s="3"/>
    </row>
    <row r="47" spans="1:4" ht="12.75">
      <c r="A47" s="2"/>
      <c r="B47" s="3" t="s">
        <v>156</v>
      </c>
      <c r="C47" s="3" t="s">
        <v>157</v>
      </c>
      <c r="D47" s="3"/>
    </row>
    <row r="48" spans="1:4" ht="12.75">
      <c r="A48" s="2"/>
      <c r="B48" s="3" t="s">
        <v>158</v>
      </c>
      <c r="C48" s="3" t="s">
        <v>188</v>
      </c>
      <c r="D48" s="3"/>
    </row>
    <row r="49" spans="1:4" ht="0.75" customHeight="1">
      <c r="A49" s="2"/>
      <c r="B49" s="3"/>
      <c r="C49" s="3"/>
      <c r="D49" s="3"/>
    </row>
    <row r="50" spans="1:4" ht="12.75" hidden="1">
      <c r="A50" s="2"/>
      <c r="B50" s="3"/>
      <c r="C50" s="3"/>
      <c r="D50" s="3"/>
    </row>
    <row r="51" spans="1:4" ht="12.75" hidden="1">
      <c r="A51" s="2"/>
      <c r="B51" s="3"/>
      <c r="C51" s="3"/>
      <c r="D51" s="3"/>
    </row>
    <row r="57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9">
      <selection activeCell="A43" sqref="A43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13" t="s">
        <v>178</v>
      </c>
      <c r="B1" s="113"/>
      <c r="C1" s="113"/>
    </row>
    <row r="2" spans="1:3" ht="12.75">
      <c r="A2" s="113"/>
      <c r="B2" s="113"/>
      <c r="C2" s="113"/>
    </row>
    <row r="3" spans="1:3" ht="18">
      <c r="A3" s="15"/>
      <c r="B3" s="15"/>
      <c r="C3" s="15"/>
    </row>
    <row r="4" spans="1:3" ht="15.75">
      <c r="A4" s="109" t="s">
        <v>64</v>
      </c>
      <c r="B4" s="109"/>
      <c r="C4" s="109"/>
    </row>
    <row r="5" spans="1:3" ht="15">
      <c r="A5" s="110" t="s">
        <v>196</v>
      </c>
      <c r="B5" s="110"/>
      <c r="C5" s="110"/>
    </row>
    <row r="6" ht="13.5" thickBot="1"/>
    <row r="7" spans="1:3" ht="12.75">
      <c r="A7" s="114" t="s">
        <v>65</v>
      </c>
      <c r="B7" s="70">
        <v>39994</v>
      </c>
      <c r="C7" s="70">
        <v>39629</v>
      </c>
    </row>
    <row r="8" spans="1:3" ht="12.75">
      <c r="A8" s="115"/>
      <c r="B8" s="71"/>
      <c r="C8" s="71"/>
    </row>
    <row r="9" spans="1:3" ht="12.75">
      <c r="A9" s="115"/>
      <c r="B9" s="71" t="s">
        <v>89</v>
      </c>
      <c r="C9" s="71" t="s">
        <v>89</v>
      </c>
    </row>
    <row r="10" spans="1:3" ht="12.75">
      <c r="A10" s="3"/>
      <c r="B10" s="3"/>
      <c r="C10" s="3"/>
    </row>
    <row r="11" spans="1:3" ht="12.75">
      <c r="A11" s="54" t="s">
        <v>66</v>
      </c>
      <c r="B11" s="6"/>
      <c r="C11" s="16"/>
    </row>
    <row r="12" spans="1:3" ht="12.75">
      <c r="A12" s="17" t="s">
        <v>43</v>
      </c>
      <c r="B12" s="17">
        <v>1344</v>
      </c>
      <c r="C12" s="18">
        <v>6214</v>
      </c>
    </row>
    <row r="13" spans="1:3" ht="12.75">
      <c r="A13" s="17" t="s">
        <v>44</v>
      </c>
      <c r="B13" s="17">
        <v>2</v>
      </c>
      <c r="C13" s="9">
        <v>62</v>
      </c>
    </row>
    <row r="14" spans="1:3" ht="12.75">
      <c r="A14" s="17" t="s">
        <v>67</v>
      </c>
      <c r="B14" s="17">
        <v>75</v>
      </c>
      <c r="C14" s="9">
        <v>237</v>
      </c>
    </row>
    <row r="15" spans="1:3" ht="12.75">
      <c r="A15" s="17" t="s">
        <v>68</v>
      </c>
      <c r="B15" s="17">
        <v>123</v>
      </c>
      <c r="C15" s="9">
        <v>364</v>
      </c>
    </row>
    <row r="16" spans="1:3" ht="12.75">
      <c r="A16" s="54" t="s">
        <v>69</v>
      </c>
      <c r="B16" s="54">
        <f>SUM(B12:B15)</f>
        <v>1544</v>
      </c>
      <c r="C16" s="54">
        <f>SUM(C12:C15)</f>
        <v>6877</v>
      </c>
    </row>
    <row r="17" spans="1:3" ht="12.75">
      <c r="A17" s="3"/>
      <c r="B17" s="3"/>
      <c r="C17" s="19"/>
    </row>
    <row r="18" spans="1:3" ht="12.75">
      <c r="A18" s="54" t="s">
        <v>70</v>
      </c>
      <c r="B18" s="3"/>
      <c r="C18" s="19"/>
    </row>
    <row r="19" spans="1:3" ht="12.75">
      <c r="A19" s="3" t="s">
        <v>71</v>
      </c>
      <c r="B19" s="3">
        <v>734</v>
      </c>
      <c r="C19" s="9">
        <v>4066</v>
      </c>
    </row>
    <row r="20" spans="1:3" ht="12.75">
      <c r="A20" s="3" t="s">
        <v>72</v>
      </c>
      <c r="B20" s="3">
        <v>450</v>
      </c>
      <c r="C20" s="9">
        <v>559</v>
      </c>
    </row>
    <row r="21" spans="1:3" ht="12.75">
      <c r="A21" s="3" t="s">
        <v>73</v>
      </c>
      <c r="B21" s="3">
        <v>884</v>
      </c>
      <c r="C21" s="9">
        <v>1568</v>
      </c>
    </row>
    <row r="22" spans="1:3" ht="12.75">
      <c r="A22" s="3" t="s">
        <v>74</v>
      </c>
      <c r="B22" s="3">
        <v>404</v>
      </c>
      <c r="C22" s="9">
        <v>319</v>
      </c>
    </row>
    <row r="23" spans="1:3" ht="12.75">
      <c r="A23" s="3" t="s">
        <v>75</v>
      </c>
      <c r="B23" s="3">
        <v>146</v>
      </c>
      <c r="C23" s="9">
        <v>104</v>
      </c>
    </row>
    <row r="24" spans="1:3" ht="12.75">
      <c r="A24" s="54" t="s">
        <v>76</v>
      </c>
      <c r="B24" s="54">
        <f>SUM(B19:B23)</f>
        <v>2618</v>
      </c>
      <c r="C24" s="54">
        <f>SUM(C19:C23)</f>
        <v>6616</v>
      </c>
    </row>
    <row r="25" spans="1:3" ht="12.75">
      <c r="A25" s="3"/>
      <c r="B25" s="3"/>
      <c r="C25" s="3"/>
    </row>
    <row r="26" spans="1:3" ht="12.75">
      <c r="A26" s="54" t="s">
        <v>77</v>
      </c>
      <c r="B26" s="6"/>
      <c r="C26" s="10"/>
    </row>
    <row r="27" spans="1:3" ht="12.75">
      <c r="A27" s="17" t="s">
        <v>78</v>
      </c>
      <c r="B27" s="17">
        <v>141</v>
      </c>
      <c r="C27" s="17">
        <v>244</v>
      </c>
    </row>
    <row r="28" spans="1:3" ht="25.5">
      <c r="A28" s="21" t="s">
        <v>87</v>
      </c>
      <c r="B28" s="17">
        <v>-274</v>
      </c>
      <c r="C28" s="17">
        <v>-474</v>
      </c>
    </row>
    <row r="29" spans="1:3" ht="12.75">
      <c r="A29" s="17" t="s">
        <v>79</v>
      </c>
      <c r="B29" s="17">
        <v>-25</v>
      </c>
      <c r="C29" s="17">
        <v>-56</v>
      </c>
    </row>
    <row r="30" spans="1:3" ht="12.75">
      <c r="A30" s="54" t="s">
        <v>80</v>
      </c>
      <c r="B30" s="54">
        <f>SUM(B27:B29)</f>
        <v>-158</v>
      </c>
      <c r="C30" s="54">
        <f>SUM(C27:C29)</f>
        <v>-286</v>
      </c>
    </row>
    <row r="31" spans="1:3" ht="12.75">
      <c r="A31" s="6" t="s">
        <v>91</v>
      </c>
      <c r="B31" s="6"/>
      <c r="C31" s="6"/>
    </row>
    <row r="32" spans="1:3" ht="12.75">
      <c r="A32" s="54" t="s">
        <v>81</v>
      </c>
      <c r="B32" s="54">
        <v>518</v>
      </c>
      <c r="C32" s="55">
        <v>535</v>
      </c>
    </row>
    <row r="33" spans="1:3" ht="12.75">
      <c r="A33" s="54" t="s">
        <v>82</v>
      </c>
      <c r="B33" s="54">
        <v>115</v>
      </c>
      <c r="C33" s="55">
        <v>45</v>
      </c>
    </row>
    <row r="34" spans="1:3" ht="12.75">
      <c r="A34" s="54" t="s">
        <v>202</v>
      </c>
      <c r="B34" s="54">
        <v>157</v>
      </c>
      <c r="C34" s="105"/>
    </row>
    <row r="35" spans="1:3" ht="12.75">
      <c r="A35" s="54" t="s">
        <v>83</v>
      </c>
      <c r="B35" s="54">
        <f>B16+B33+B34</f>
        <v>1816</v>
      </c>
      <c r="C35" s="54">
        <f>C16+C33</f>
        <v>6922</v>
      </c>
    </row>
    <row r="36" spans="1:3" ht="12.75">
      <c r="A36" s="54" t="s">
        <v>84</v>
      </c>
      <c r="B36" s="54">
        <f>B24+B30+B32</f>
        <v>2978</v>
      </c>
      <c r="C36" s="54">
        <f>C24+C30+C32</f>
        <v>6865</v>
      </c>
    </row>
    <row r="37" spans="1:3" ht="12.75">
      <c r="A37" s="3"/>
      <c r="B37" s="3"/>
      <c r="C37" s="3"/>
    </row>
    <row r="38" spans="1:3" ht="12.75">
      <c r="A38" s="54" t="s">
        <v>90</v>
      </c>
      <c r="B38" s="54">
        <f>B35-B36</f>
        <v>-1162</v>
      </c>
      <c r="C38" s="54">
        <f>C35-C36</f>
        <v>57</v>
      </c>
    </row>
    <row r="39" spans="1:3" ht="12.75">
      <c r="A39" s="17" t="s">
        <v>171</v>
      </c>
      <c r="B39" s="17"/>
      <c r="C39" s="3"/>
    </row>
    <row r="40" spans="1:3" ht="12.75">
      <c r="A40" s="3" t="s">
        <v>179</v>
      </c>
      <c r="B40" s="3">
        <v>-178</v>
      </c>
      <c r="C40" s="3">
        <v>-21</v>
      </c>
    </row>
    <row r="41" spans="1:3" ht="12.75">
      <c r="A41" s="54" t="s">
        <v>150</v>
      </c>
      <c r="B41" s="54">
        <f>B38-B39-B40</f>
        <v>-984</v>
      </c>
      <c r="C41" s="54">
        <f>C38-C39-C40</f>
        <v>78</v>
      </c>
    </row>
    <row r="43" ht="12.75">
      <c r="A43" t="s">
        <v>200</v>
      </c>
    </row>
    <row r="45" spans="1:2" ht="12.75">
      <c r="A45" t="s">
        <v>85</v>
      </c>
      <c r="B45" t="s">
        <v>86</v>
      </c>
    </row>
    <row r="46" spans="1:2" ht="12.75">
      <c r="A46" s="20" t="s">
        <v>148</v>
      </c>
      <c r="B46" s="20" t="s">
        <v>181</v>
      </c>
    </row>
    <row r="47" spans="1:3" ht="12.75">
      <c r="A47" s="20"/>
      <c r="B47" s="20"/>
      <c r="C47" s="20"/>
    </row>
  </sheetData>
  <mergeCells count="4">
    <mergeCell ref="A1:C2"/>
    <mergeCell ref="A4:C4"/>
    <mergeCell ref="A5:C5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1">
      <selection activeCell="A39" sqref="A39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19" t="s">
        <v>180</v>
      </c>
      <c r="B1" s="119"/>
      <c r="C1" s="119"/>
      <c r="D1" s="119"/>
      <c r="E1" s="119"/>
      <c r="F1" s="119"/>
      <c r="G1" s="119"/>
    </row>
    <row r="2" spans="1:7" ht="12.75">
      <c r="A2" s="119"/>
      <c r="B2" s="119"/>
      <c r="C2" s="119"/>
      <c r="D2" s="119"/>
      <c r="E2" s="119"/>
      <c r="F2" s="119"/>
      <c r="G2" s="119"/>
    </row>
    <row r="3" spans="1:7" ht="12.75">
      <c r="A3" s="120" t="s">
        <v>122</v>
      </c>
      <c r="B3" s="120"/>
      <c r="C3" s="120"/>
      <c r="D3" s="120"/>
      <c r="E3" s="120"/>
      <c r="F3" s="120"/>
      <c r="G3" s="120"/>
    </row>
    <row r="4" spans="1:7" ht="12.75">
      <c r="A4" s="120" t="s">
        <v>197</v>
      </c>
      <c r="B4" s="120"/>
      <c r="C4" s="120"/>
      <c r="D4" s="120"/>
      <c r="E4" s="120"/>
      <c r="F4" s="120"/>
      <c r="G4" s="120"/>
    </row>
    <row r="5" spans="1:23" s="26" customFormat="1" ht="12.75">
      <c r="A5" s="123" t="s">
        <v>92</v>
      </c>
      <c r="B5" s="124" t="s">
        <v>93</v>
      </c>
      <c r="C5" s="125"/>
      <c r="D5" s="126"/>
      <c r="E5" s="124" t="s">
        <v>94</v>
      </c>
      <c r="F5" s="125"/>
      <c r="G5" s="12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26" customFormat="1" ht="12.75">
      <c r="A6" s="123"/>
      <c r="B6" s="67" t="s">
        <v>95</v>
      </c>
      <c r="C6" s="67" t="s">
        <v>96</v>
      </c>
      <c r="D6" s="67" t="s">
        <v>97</v>
      </c>
      <c r="E6" s="67" t="s">
        <v>95</v>
      </c>
      <c r="F6" s="67" t="s">
        <v>96</v>
      </c>
      <c r="G6" s="67" t="s">
        <v>97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62" t="s">
        <v>98</v>
      </c>
      <c r="B7" s="27"/>
      <c r="C7" s="27"/>
      <c r="D7" s="27"/>
      <c r="E7" s="27"/>
      <c r="F7" s="27"/>
      <c r="G7" s="2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35" t="s">
        <v>99</v>
      </c>
      <c r="B8" s="38">
        <v>1829</v>
      </c>
      <c r="C8" s="38">
        <v>1342</v>
      </c>
      <c r="D8" s="38">
        <f>B8-C8</f>
        <v>487</v>
      </c>
      <c r="E8" s="38">
        <v>7088</v>
      </c>
      <c r="F8" s="38">
        <v>5083</v>
      </c>
      <c r="G8" s="38">
        <f>E8-F8</f>
        <v>2005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22.5" customHeight="1">
      <c r="A9" s="41" t="s">
        <v>100</v>
      </c>
      <c r="B9" s="38"/>
      <c r="C9" s="38"/>
      <c r="D9" s="38">
        <f aca="true" t="shared" si="0" ref="D9:D15">B9-C9</f>
        <v>0</v>
      </c>
      <c r="E9" s="40"/>
      <c r="F9" s="40"/>
      <c r="G9" s="38">
        <f aca="true" t="shared" si="1" ref="G9:G15">E9-F9</f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12.75">
      <c r="A10" s="35" t="s">
        <v>101</v>
      </c>
      <c r="B10" s="38"/>
      <c r="C10" s="38">
        <v>750</v>
      </c>
      <c r="D10" s="38">
        <f t="shared" si="0"/>
        <v>-750</v>
      </c>
      <c r="E10" s="38">
        <v>1</v>
      </c>
      <c r="F10" s="38">
        <v>1517</v>
      </c>
      <c r="G10" s="38">
        <f t="shared" si="1"/>
        <v>-1516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22.5">
      <c r="A11" s="37" t="s">
        <v>102</v>
      </c>
      <c r="B11" s="38"/>
      <c r="C11" s="38">
        <v>3</v>
      </c>
      <c r="D11" s="38">
        <f t="shared" si="0"/>
        <v>-3</v>
      </c>
      <c r="E11" s="42">
        <v>8</v>
      </c>
      <c r="F11" s="42">
        <v>6</v>
      </c>
      <c r="G11" s="38">
        <f t="shared" si="1"/>
        <v>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0.25" customHeight="1">
      <c r="A12" s="37" t="s">
        <v>103</v>
      </c>
      <c r="B12" s="38">
        <v>11</v>
      </c>
      <c r="C12" s="38">
        <v>10</v>
      </c>
      <c r="D12" s="38">
        <f t="shared" si="0"/>
        <v>1</v>
      </c>
      <c r="E12" s="42">
        <v>6</v>
      </c>
      <c r="F12" s="42">
        <v>17</v>
      </c>
      <c r="G12" s="38">
        <f t="shared" si="1"/>
        <v>-11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12.75">
      <c r="A13" s="35" t="s">
        <v>104</v>
      </c>
      <c r="B13" s="38"/>
      <c r="C13" s="38"/>
      <c r="D13" s="38">
        <f t="shared" si="0"/>
        <v>0</v>
      </c>
      <c r="E13" s="38"/>
      <c r="F13" s="38">
        <v>21</v>
      </c>
      <c r="G13" s="38">
        <f t="shared" si="1"/>
        <v>-21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6" t="s">
        <v>123</v>
      </c>
      <c r="B14" s="38">
        <v>40</v>
      </c>
      <c r="C14" s="38">
        <v>12</v>
      </c>
      <c r="D14" s="38">
        <f t="shared" si="0"/>
        <v>28</v>
      </c>
      <c r="E14" s="38">
        <v>265</v>
      </c>
      <c r="F14" s="38">
        <v>85</v>
      </c>
      <c r="G14" s="38">
        <f t="shared" si="1"/>
        <v>180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105</v>
      </c>
      <c r="B15" s="38">
        <v>353</v>
      </c>
      <c r="C15" s="38">
        <v>202</v>
      </c>
      <c r="D15" s="38">
        <f t="shared" si="0"/>
        <v>151</v>
      </c>
      <c r="E15" s="38">
        <v>360</v>
      </c>
      <c r="F15" s="38">
        <v>177</v>
      </c>
      <c r="G15" s="38">
        <f t="shared" si="1"/>
        <v>183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60" t="s">
        <v>106</v>
      </c>
      <c r="B16" s="61">
        <f>SUM(B8:B15)</f>
        <v>2233</v>
      </c>
      <c r="C16" s="61">
        <f>SUM(C8:C15)</f>
        <v>2319</v>
      </c>
      <c r="D16" s="87">
        <f aca="true" t="shared" si="2" ref="D16:D26">B16-C16</f>
        <v>-86</v>
      </c>
      <c r="E16" s="61">
        <f>SUM(E8:E15)</f>
        <v>7728</v>
      </c>
      <c r="F16" s="61">
        <f>SUM(F8:F15)</f>
        <v>6906</v>
      </c>
      <c r="G16" s="87">
        <f aca="true" t="shared" si="3" ref="G16:G26">E16-F16</f>
        <v>822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60" t="s">
        <v>107</v>
      </c>
      <c r="B17" s="38"/>
      <c r="C17" s="38"/>
      <c r="D17" s="38">
        <f t="shared" si="2"/>
        <v>0</v>
      </c>
      <c r="E17" s="38"/>
      <c r="F17" s="38"/>
      <c r="G17" s="38">
        <f t="shared" si="3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35" t="s">
        <v>108</v>
      </c>
      <c r="B18" s="38"/>
      <c r="C18" s="38">
        <v>142</v>
      </c>
      <c r="D18" s="38">
        <f t="shared" si="2"/>
        <v>-142</v>
      </c>
      <c r="E18" s="38"/>
      <c r="F18" s="38">
        <v>740</v>
      </c>
      <c r="G18" s="38">
        <f t="shared" si="3"/>
        <v>-740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7" t="s">
        <v>165</v>
      </c>
      <c r="B19" s="38"/>
      <c r="C19" s="38"/>
      <c r="D19" s="38">
        <f t="shared" si="2"/>
        <v>0</v>
      </c>
      <c r="E19" s="42">
        <v>196</v>
      </c>
      <c r="F19" s="42"/>
      <c r="G19" s="38">
        <f t="shared" si="3"/>
        <v>196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22.5">
      <c r="A20" s="36" t="s">
        <v>109</v>
      </c>
      <c r="B20" s="42"/>
      <c r="C20" s="42"/>
      <c r="D20" s="38">
        <f t="shared" si="2"/>
        <v>0</v>
      </c>
      <c r="E20" s="42"/>
      <c r="F20" s="42"/>
      <c r="G20" s="38">
        <f t="shared" si="3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12.75">
      <c r="A21" s="35" t="s">
        <v>110</v>
      </c>
      <c r="B21" s="39"/>
      <c r="C21" s="38"/>
      <c r="D21" s="38">
        <f t="shared" si="2"/>
        <v>0</v>
      </c>
      <c r="E21" s="38"/>
      <c r="F21" s="38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22.5">
      <c r="A22" s="37" t="s">
        <v>103</v>
      </c>
      <c r="B22" s="42"/>
      <c r="C22" s="42"/>
      <c r="D22" s="38">
        <f t="shared" si="2"/>
        <v>0</v>
      </c>
      <c r="E22" s="42"/>
      <c r="F22" s="42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12.75">
      <c r="A23" s="35" t="s">
        <v>162</v>
      </c>
      <c r="B23" s="38"/>
      <c r="C23" s="38"/>
      <c r="D23" s="38">
        <f t="shared" si="2"/>
        <v>0</v>
      </c>
      <c r="E23" s="38"/>
      <c r="F23" s="38"/>
      <c r="G23" s="38">
        <f t="shared" si="3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60" t="s">
        <v>111</v>
      </c>
      <c r="B24" s="61">
        <f>SUM(B18:B23)</f>
        <v>0</v>
      </c>
      <c r="C24" s="61">
        <f>SUM(C18:C23)</f>
        <v>142</v>
      </c>
      <c r="D24" s="87">
        <f t="shared" si="2"/>
        <v>-142</v>
      </c>
      <c r="E24" s="61">
        <f>SUM(E18:E23)</f>
        <v>196</v>
      </c>
      <c r="F24" s="61">
        <f>SUM(F18:F23)</f>
        <v>740</v>
      </c>
      <c r="G24" s="87">
        <f t="shared" si="3"/>
        <v>-544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60" t="s">
        <v>112</v>
      </c>
      <c r="B25" s="38"/>
      <c r="C25" s="38"/>
      <c r="D25" s="38">
        <f t="shared" si="2"/>
        <v>0</v>
      </c>
      <c r="E25" s="38"/>
      <c r="F25" s="38"/>
      <c r="G25" s="38">
        <f t="shared" si="3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22.5">
      <c r="A26" s="37" t="s">
        <v>113</v>
      </c>
      <c r="B26" s="42"/>
      <c r="C26" s="42"/>
      <c r="D26" s="38">
        <f t="shared" si="2"/>
        <v>0</v>
      </c>
      <c r="E26" s="42"/>
      <c r="F26" s="42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114</v>
      </c>
      <c r="B27" s="42"/>
      <c r="C27" s="42"/>
      <c r="D27" s="38">
        <f aca="true" t="shared" si="4" ref="D27:D32">B27-C27</f>
        <v>0</v>
      </c>
      <c r="E27" s="42"/>
      <c r="F27" s="42"/>
      <c r="G27" s="38">
        <f aca="true" t="shared" si="5" ref="G27:G32"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115</v>
      </c>
      <c r="B28" s="42">
        <v>347</v>
      </c>
      <c r="C28" s="42">
        <v>255</v>
      </c>
      <c r="D28" s="38">
        <f t="shared" si="4"/>
        <v>92</v>
      </c>
      <c r="E28" s="40">
        <v>500</v>
      </c>
      <c r="F28" s="40">
        <v>311</v>
      </c>
      <c r="G28" s="38">
        <f t="shared" si="5"/>
        <v>189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124</v>
      </c>
      <c r="B29" s="42"/>
      <c r="C29" s="42">
        <v>394</v>
      </c>
      <c r="D29" s="38">
        <f t="shared" si="4"/>
        <v>-394</v>
      </c>
      <c r="E29" s="42"/>
      <c r="F29" s="42">
        <v>405</v>
      </c>
      <c r="G29" s="38">
        <f t="shared" si="5"/>
        <v>-405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12.75">
      <c r="A30" s="35" t="s">
        <v>159</v>
      </c>
      <c r="B30" s="38"/>
      <c r="C30" s="38"/>
      <c r="D30" s="38">
        <f t="shared" si="4"/>
        <v>0</v>
      </c>
      <c r="E30" s="38"/>
      <c r="F30" s="38"/>
      <c r="G30" s="38">
        <f t="shared" si="5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22.5">
      <c r="A31" s="37" t="s">
        <v>116</v>
      </c>
      <c r="B31" s="42"/>
      <c r="C31" s="42"/>
      <c r="D31" s="38">
        <f t="shared" si="4"/>
        <v>0</v>
      </c>
      <c r="E31" s="42"/>
      <c r="F31" s="42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12.75">
      <c r="A32" s="35" t="s">
        <v>117</v>
      </c>
      <c r="B32" s="38">
        <v>540</v>
      </c>
      <c r="C32" s="38">
        <v>4</v>
      </c>
      <c r="D32" s="38">
        <f t="shared" si="4"/>
        <v>536</v>
      </c>
      <c r="E32" s="38"/>
      <c r="F32" s="38">
        <v>6</v>
      </c>
      <c r="G32" s="38">
        <f t="shared" si="5"/>
        <v>-6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60" t="s">
        <v>118</v>
      </c>
      <c r="B33" s="61">
        <f>SUM(B26:B32)</f>
        <v>887</v>
      </c>
      <c r="C33" s="61">
        <f>SUM(C26:C32)</f>
        <v>653</v>
      </c>
      <c r="D33" s="87">
        <f>B33-C33</f>
        <v>234</v>
      </c>
      <c r="E33" s="61">
        <f>SUM(E26:E32)</f>
        <v>500</v>
      </c>
      <c r="F33" s="61">
        <f>SUM(F26:F32)</f>
        <v>722</v>
      </c>
      <c r="G33" s="87">
        <f>E33-F33</f>
        <v>-222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22.5">
      <c r="A34" s="63" t="s">
        <v>119</v>
      </c>
      <c r="B34" s="64">
        <f>B16+B24+B33</f>
        <v>3120</v>
      </c>
      <c r="C34" s="64">
        <f>C16+C24+C33</f>
        <v>3114</v>
      </c>
      <c r="D34" s="88">
        <f>B34-C34</f>
        <v>6</v>
      </c>
      <c r="E34" s="64">
        <f>E16+E24+E33</f>
        <v>8424</v>
      </c>
      <c r="F34" s="64">
        <f>F16+F24+F33</f>
        <v>8368</v>
      </c>
      <c r="G34" s="88">
        <f>E34-F34</f>
        <v>56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12.75">
      <c r="A35" s="65" t="s">
        <v>120</v>
      </c>
      <c r="B35" s="66"/>
      <c r="C35" s="66"/>
      <c r="D35" s="89">
        <v>133</v>
      </c>
      <c r="E35" s="66"/>
      <c r="F35" s="66"/>
      <c r="G35" s="89">
        <v>136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62" t="s">
        <v>121</v>
      </c>
      <c r="B36" s="61"/>
      <c r="C36" s="61"/>
      <c r="D36" s="87">
        <f>D34+D35</f>
        <v>139</v>
      </c>
      <c r="E36" s="61"/>
      <c r="F36" s="61"/>
      <c r="G36" s="87">
        <f>G34+G35</f>
        <v>192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80"/>
      <c r="B37" s="81"/>
      <c r="C37" s="81"/>
      <c r="D37" s="81"/>
      <c r="E37" s="81"/>
      <c r="F37" s="81"/>
      <c r="G37" s="81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79" t="s">
        <v>203</v>
      </c>
      <c r="B38" s="79"/>
      <c r="C38" s="79"/>
      <c r="D38" s="79"/>
      <c r="E38" s="79"/>
      <c r="F38" s="79"/>
      <c r="G38" s="79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79"/>
      <c r="B39" s="79"/>
      <c r="C39" s="79"/>
      <c r="D39" s="79"/>
      <c r="E39" s="79"/>
      <c r="F39" s="79"/>
      <c r="G39" s="7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79" t="s">
        <v>160</v>
      </c>
      <c r="B40" s="79" t="s">
        <v>161</v>
      </c>
      <c r="C40" s="79"/>
      <c r="D40" s="79"/>
      <c r="E40" s="79"/>
      <c r="F40" s="79"/>
      <c r="G40" s="7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8" customHeight="1">
      <c r="A41" s="79" t="s">
        <v>147</v>
      </c>
      <c r="B41" s="79"/>
      <c r="C41" s="79"/>
      <c r="D41" s="79" t="s">
        <v>182</v>
      </c>
      <c r="E41" s="79"/>
      <c r="F41" s="79"/>
      <c r="G41" s="7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24.75" customHeight="1" hidden="1">
      <c r="A42" s="106" t="s">
        <v>149</v>
      </c>
      <c r="B42" s="121"/>
      <c r="C42" s="121"/>
      <c r="D42" s="121"/>
      <c r="E42" s="121"/>
      <c r="F42" s="121"/>
      <c r="G42" s="12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7" ht="12.75">
      <c r="A43" s="30"/>
      <c r="B43" s="117"/>
      <c r="C43" s="117"/>
      <c r="D43" s="117"/>
      <c r="E43" s="117"/>
      <c r="F43" s="117"/>
      <c r="G43" s="117"/>
    </row>
    <row r="44" spans="1:7" ht="12.75">
      <c r="A44" s="30"/>
      <c r="B44" s="118"/>
      <c r="C44" s="118"/>
      <c r="D44" s="118"/>
      <c r="E44" s="118"/>
      <c r="F44" s="118"/>
      <c r="G44" s="118"/>
    </row>
    <row r="45" spans="1:7" ht="12.75">
      <c r="A45" s="31"/>
      <c r="B45" s="118"/>
      <c r="C45" s="118"/>
      <c r="D45" s="118"/>
      <c r="E45" s="118"/>
      <c r="F45" s="118"/>
      <c r="G45" s="118"/>
    </row>
    <row r="46" spans="1:7" ht="12.75">
      <c r="A46" s="31"/>
      <c r="B46" s="118"/>
      <c r="C46" s="118"/>
      <c r="D46" s="118"/>
      <c r="E46" s="118"/>
      <c r="F46" s="118"/>
      <c r="G46" s="118"/>
    </row>
    <row r="47" spans="1:7" ht="12.75">
      <c r="A47" s="32"/>
      <c r="B47" s="118"/>
      <c r="C47" s="118"/>
      <c r="D47" s="118"/>
      <c r="E47" s="118"/>
      <c r="F47" s="118"/>
      <c r="G47" s="118"/>
    </row>
    <row r="48" spans="1:7" ht="12.75">
      <c r="A48" s="32"/>
      <c r="B48" s="118"/>
      <c r="C48" s="118"/>
      <c r="D48" s="118"/>
      <c r="E48" s="118"/>
      <c r="F48" s="118"/>
      <c r="G48" s="118"/>
    </row>
    <row r="49" spans="1:7" ht="12.75">
      <c r="A49" s="32"/>
      <c r="B49" s="118"/>
      <c r="C49" s="118"/>
      <c r="D49" s="118"/>
      <c r="E49" s="118"/>
      <c r="F49" s="118"/>
      <c r="G49" s="118"/>
    </row>
    <row r="50" spans="1:7" ht="12.75">
      <c r="A50" s="30"/>
      <c r="B50" s="118"/>
      <c r="C50" s="118"/>
      <c r="D50" s="118"/>
      <c r="E50" s="118"/>
      <c r="F50" s="118"/>
      <c r="G50" s="118"/>
    </row>
    <row r="51" spans="1:7" ht="12.75">
      <c r="A51" s="30"/>
      <c r="B51" s="118"/>
      <c r="C51" s="118"/>
      <c r="D51" s="118"/>
      <c r="E51" s="118"/>
      <c r="F51" s="118"/>
      <c r="G51" s="118"/>
    </row>
    <row r="52" spans="1:7" ht="12.75">
      <c r="A52" s="30"/>
      <c r="B52" s="118"/>
      <c r="C52" s="118"/>
      <c r="D52" s="118"/>
      <c r="E52" s="118"/>
      <c r="F52" s="118"/>
      <c r="G52" s="118"/>
    </row>
    <row r="53" spans="1:7" ht="12.75">
      <c r="A53" s="30"/>
      <c r="B53" s="118"/>
      <c r="C53" s="118"/>
      <c r="D53" s="118"/>
      <c r="E53" s="118"/>
      <c r="F53" s="118"/>
      <c r="G53" s="118"/>
    </row>
    <row r="54" spans="1:7" ht="12.75">
      <c r="A54" s="30"/>
      <c r="B54" s="118"/>
      <c r="C54" s="118"/>
      <c r="D54" s="118"/>
      <c r="E54" s="118"/>
      <c r="F54" s="118"/>
      <c r="G54" s="118"/>
    </row>
    <row r="55" spans="1:7" ht="12.75">
      <c r="A55" s="30"/>
      <c r="B55" s="116"/>
      <c r="C55" s="116"/>
      <c r="D55" s="116"/>
      <c r="E55" s="116"/>
      <c r="F55" s="116"/>
      <c r="G55" s="116"/>
    </row>
    <row r="56" spans="1:7" ht="12.75">
      <c r="A56" s="30"/>
      <c r="B56" s="116"/>
      <c r="C56" s="116"/>
      <c r="D56" s="116"/>
      <c r="E56" s="116"/>
      <c r="F56" s="116"/>
      <c r="G56" s="116"/>
    </row>
    <row r="57" spans="1:7" ht="12.75">
      <c r="A57" s="30"/>
      <c r="B57" s="118"/>
      <c r="C57" s="118"/>
      <c r="D57" s="118"/>
      <c r="E57" s="118"/>
      <c r="F57" s="118"/>
      <c r="G57" s="118"/>
    </row>
    <row r="58" spans="1:7" ht="12.75">
      <c r="A58" s="30"/>
      <c r="B58" s="118"/>
      <c r="C58" s="118"/>
      <c r="D58" s="118"/>
      <c r="E58" s="118"/>
      <c r="F58" s="118"/>
      <c r="G58" s="118"/>
    </row>
    <row r="59" spans="1:7" ht="12.75">
      <c r="A59" s="30"/>
      <c r="B59" s="118"/>
      <c r="C59" s="118"/>
      <c r="D59" s="118"/>
      <c r="E59" s="118"/>
      <c r="F59" s="118"/>
      <c r="G59" s="118"/>
    </row>
    <row r="60" spans="1:7" ht="12.75">
      <c r="A60" s="30"/>
      <c r="B60" s="118"/>
      <c r="C60" s="118"/>
      <c r="D60" s="118"/>
      <c r="E60" s="118"/>
      <c r="F60" s="118"/>
      <c r="G60" s="118"/>
    </row>
    <row r="61" spans="1:7" ht="12.75">
      <c r="A61" s="31"/>
      <c r="B61" s="118"/>
      <c r="C61" s="118"/>
      <c r="D61" s="118"/>
      <c r="E61" s="118"/>
      <c r="F61" s="118"/>
      <c r="G61" s="118"/>
    </row>
    <row r="62" spans="1:7" ht="12.75">
      <c r="A62" s="31"/>
      <c r="B62" s="118"/>
      <c r="C62" s="118"/>
      <c r="D62" s="118"/>
      <c r="E62" s="118"/>
      <c r="F62" s="118"/>
      <c r="G62" s="118"/>
    </row>
    <row r="63" spans="1:7" ht="12.75">
      <c r="A63" s="32"/>
      <c r="B63" s="118"/>
      <c r="C63" s="118"/>
      <c r="D63" s="118"/>
      <c r="E63" s="118"/>
      <c r="F63" s="118"/>
      <c r="G63" s="118"/>
    </row>
    <row r="64" spans="1:7" ht="12.75">
      <c r="A64" s="32"/>
      <c r="B64" s="118"/>
      <c r="C64" s="118"/>
      <c r="D64" s="118"/>
      <c r="E64" s="118"/>
      <c r="F64" s="118"/>
      <c r="G64" s="118"/>
    </row>
    <row r="65" spans="1:7" ht="12.75">
      <c r="A65" s="32"/>
      <c r="B65" s="118"/>
      <c r="C65" s="118"/>
      <c r="D65" s="118"/>
      <c r="E65" s="118"/>
      <c r="F65" s="118"/>
      <c r="G65" s="118"/>
    </row>
    <row r="66" spans="1:7" ht="12.75">
      <c r="A66" s="30"/>
      <c r="B66" s="118"/>
      <c r="C66" s="118"/>
      <c r="D66" s="118"/>
      <c r="E66" s="118"/>
      <c r="F66" s="118"/>
      <c r="G66" s="118"/>
    </row>
    <row r="67" spans="1:7" ht="12.75">
      <c r="A67" s="30"/>
      <c r="B67" s="118"/>
      <c r="C67" s="118"/>
      <c r="D67" s="118"/>
      <c r="E67" s="118"/>
      <c r="F67" s="118"/>
      <c r="G67" s="118"/>
    </row>
    <row r="68" spans="1:7" ht="12.75">
      <c r="A68" s="30"/>
      <c r="B68" s="118"/>
      <c r="C68" s="118"/>
      <c r="D68" s="118"/>
      <c r="E68" s="118"/>
      <c r="F68" s="118"/>
      <c r="G68" s="118"/>
    </row>
    <row r="69" spans="1:7" ht="12.75">
      <c r="A69" s="30"/>
      <c r="B69" s="118"/>
      <c r="C69" s="118"/>
      <c r="D69" s="118"/>
      <c r="E69" s="118"/>
      <c r="F69" s="118"/>
      <c r="G69" s="118"/>
    </row>
    <row r="70" spans="1:7" ht="12.75">
      <c r="A70" s="31"/>
      <c r="B70" s="118"/>
      <c r="C70" s="118"/>
      <c r="D70" s="118"/>
      <c r="E70" s="118"/>
      <c r="F70" s="118"/>
      <c r="G70" s="118"/>
    </row>
    <row r="71" spans="1:7" ht="12.75">
      <c r="A71" s="31"/>
      <c r="B71" s="118"/>
      <c r="C71" s="118"/>
      <c r="D71" s="118"/>
      <c r="E71" s="118"/>
      <c r="F71" s="118"/>
      <c r="G71" s="118"/>
    </row>
    <row r="72" spans="1:7" ht="12.75">
      <c r="A72" s="32"/>
      <c r="B72" s="118"/>
      <c r="C72" s="118"/>
      <c r="D72" s="118"/>
      <c r="E72" s="118"/>
      <c r="F72" s="118"/>
      <c r="G72" s="118"/>
    </row>
    <row r="73" spans="1:7" ht="12.75">
      <c r="A73" s="32"/>
      <c r="B73" s="118"/>
      <c r="C73" s="118"/>
      <c r="D73" s="118"/>
      <c r="E73" s="118"/>
      <c r="F73" s="118"/>
      <c r="G73" s="118"/>
    </row>
    <row r="74" spans="1:7" ht="12.75">
      <c r="A74" s="32"/>
      <c r="B74" s="118"/>
      <c r="C74" s="118"/>
      <c r="D74" s="118"/>
      <c r="E74" s="118"/>
      <c r="F74" s="118"/>
      <c r="G74" s="118"/>
    </row>
    <row r="75" spans="1:7" ht="12.75">
      <c r="A75" s="32"/>
      <c r="B75" s="118"/>
      <c r="C75" s="118"/>
      <c r="D75" s="118"/>
      <c r="E75" s="118"/>
      <c r="F75" s="118"/>
      <c r="G75" s="118"/>
    </row>
    <row r="76" spans="1:7" ht="12.75">
      <c r="A76" s="32"/>
      <c r="B76" s="118"/>
      <c r="C76" s="118"/>
      <c r="D76" s="118"/>
      <c r="E76" s="118"/>
      <c r="F76" s="118"/>
      <c r="G76" s="118"/>
    </row>
    <row r="77" spans="1:7" ht="12.75">
      <c r="A77" s="32"/>
      <c r="B77" s="118"/>
      <c r="C77" s="118"/>
      <c r="D77" s="118"/>
      <c r="E77" s="118"/>
      <c r="F77" s="118"/>
      <c r="G77" s="118"/>
    </row>
    <row r="78" spans="1:7" ht="12.75">
      <c r="A78" s="32"/>
      <c r="B78" s="118"/>
      <c r="C78" s="118"/>
      <c r="D78" s="118"/>
      <c r="E78" s="118"/>
      <c r="F78" s="118"/>
      <c r="G78" s="118"/>
    </row>
    <row r="79" spans="1:7" ht="12.75">
      <c r="A79" s="32"/>
      <c r="B79" s="118"/>
      <c r="C79" s="118"/>
      <c r="D79" s="118"/>
      <c r="E79" s="118"/>
      <c r="F79" s="118"/>
      <c r="G79" s="118"/>
    </row>
    <row r="80" spans="1:7" ht="12.75">
      <c r="A80" s="32"/>
      <c r="B80" s="118"/>
      <c r="C80" s="118"/>
      <c r="D80" s="118"/>
      <c r="E80" s="118"/>
      <c r="F80" s="118"/>
      <c r="G80" s="118"/>
    </row>
    <row r="81" spans="1:23" s="28" customFormat="1" ht="15" customHeight="1">
      <c r="A81" s="33"/>
      <c r="B81" s="118"/>
      <c r="C81" s="118"/>
      <c r="D81" s="118"/>
      <c r="E81" s="118"/>
      <c r="F81" s="118"/>
      <c r="G81" s="118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9" customFormat="1" ht="12.75">
      <c r="A82" s="31"/>
      <c r="B82" s="118"/>
      <c r="C82" s="118"/>
      <c r="D82" s="118"/>
      <c r="E82" s="118"/>
      <c r="F82" s="118"/>
      <c r="G82" s="11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7" ht="12.75">
      <c r="A83" s="32"/>
      <c r="B83" s="118"/>
      <c r="C83" s="118"/>
      <c r="D83" s="118"/>
      <c r="E83" s="118"/>
      <c r="F83" s="118"/>
      <c r="G83" s="118"/>
    </row>
    <row r="84" spans="1:7" ht="12.75">
      <c r="A84" s="32"/>
      <c r="B84" s="118"/>
      <c r="C84" s="118"/>
      <c r="D84" s="118"/>
      <c r="E84" s="118"/>
      <c r="F84" s="118"/>
      <c r="G84" s="118"/>
    </row>
    <row r="85" spans="1:7" ht="12.75">
      <c r="A85" s="32"/>
      <c r="B85" s="118"/>
      <c r="C85" s="118"/>
      <c r="D85" s="118"/>
      <c r="E85" s="118"/>
      <c r="F85" s="118"/>
      <c r="G85" s="118"/>
    </row>
    <row r="86" spans="1:7" ht="12.75">
      <c r="A86" s="32"/>
      <c r="B86" s="118"/>
      <c r="C86" s="118"/>
      <c r="D86" s="118"/>
      <c r="E86" s="118"/>
      <c r="F86" s="118"/>
      <c r="G86" s="118"/>
    </row>
    <row r="87" spans="1:7" ht="12.75">
      <c r="A87" s="32"/>
      <c r="B87" s="118"/>
      <c r="C87" s="118"/>
      <c r="D87" s="118"/>
      <c r="E87" s="118"/>
      <c r="F87" s="118"/>
      <c r="G87" s="118"/>
    </row>
    <row r="88" spans="1:7" ht="12.75">
      <c r="A88" s="32"/>
      <c r="B88" s="118"/>
      <c r="C88" s="118"/>
      <c r="D88" s="118"/>
      <c r="E88" s="118"/>
      <c r="F88" s="118"/>
      <c r="G88" s="118"/>
    </row>
    <row r="89" spans="1:7" ht="12.75">
      <c r="A89" s="32"/>
      <c r="B89" s="118"/>
      <c r="C89" s="118"/>
      <c r="D89" s="118"/>
      <c r="E89" s="118"/>
      <c r="F89" s="118"/>
      <c r="G89" s="118"/>
    </row>
    <row r="90" spans="1:7" ht="12.75">
      <c r="A90" s="32"/>
      <c r="B90" s="118"/>
      <c r="C90" s="118"/>
      <c r="D90" s="118"/>
      <c r="E90" s="118"/>
      <c r="F90" s="118"/>
      <c r="G90" s="118"/>
    </row>
    <row r="91" spans="1:7" ht="12.75">
      <c r="A91" s="32"/>
      <c r="B91" s="118"/>
      <c r="C91" s="118"/>
      <c r="D91" s="118"/>
      <c r="E91" s="118"/>
      <c r="F91" s="118"/>
      <c r="G91" s="118"/>
    </row>
    <row r="92" spans="1:7" ht="12.75">
      <c r="A92" s="32"/>
      <c r="B92" s="118"/>
      <c r="C92" s="118"/>
      <c r="D92" s="118"/>
      <c r="E92" s="118"/>
      <c r="F92" s="118"/>
      <c r="G92" s="118"/>
    </row>
    <row r="93" spans="1:7" ht="12.75">
      <c r="A93" s="32"/>
      <c r="B93" s="118"/>
      <c r="C93" s="118"/>
      <c r="D93" s="118"/>
      <c r="E93" s="118"/>
      <c r="F93" s="118"/>
      <c r="G93" s="118"/>
    </row>
    <row r="94" spans="1:7" ht="12.75">
      <c r="A94" s="32"/>
      <c r="B94" s="118"/>
      <c r="C94" s="118"/>
      <c r="D94" s="118"/>
      <c r="E94" s="118"/>
      <c r="F94" s="118"/>
      <c r="G94" s="118"/>
    </row>
    <row r="95" spans="1:7" ht="12.75">
      <c r="A95" s="32"/>
      <c r="B95" s="118"/>
      <c r="C95" s="118"/>
      <c r="D95" s="118"/>
      <c r="E95" s="118"/>
      <c r="F95" s="118"/>
      <c r="G95" s="118"/>
    </row>
    <row r="96" spans="1:7" ht="12.75">
      <c r="A96" s="32"/>
      <c r="B96" s="118"/>
      <c r="C96" s="118"/>
      <c r="D96" s="118"/>
      <c r="E96" s="118"/>
      <c r="F96" s="118"/>
      <c r="G96" s="118"/>
    </row>
    <row r="97" spans="1:7" ht="12.75">
      <c r="A97" s="32"/>
      <c r="B97" s="118"/>
      <c r="C97" s="118"/>
      <c r="D97" s="118"/>
      <c r="E97" s="118"/>
      <c r="F97" s="118"/>
      <c r="G97" s="118"/>
    </row>
    <row r="98" spans="1:7" ht="12.75">
      <c r="A98" s="32"/>
      <c r="B98" s="118"/>
      <c r="C98" s="118"/>
      <c r="D98" s="118"/>
      <c r="E98" s="118"/>
      <c r="F98" s="118"/>
      <c r="G98" s="118"/>
    </row>
    <row r="99" spans="1:7" ht="12.75">
      <c r="A99" s="34"/>
      <c r="B99" s="34"/>
      <c r="C99" s="34"/>
      <c r="D99" s="34"/>
      <c r="E99" s="34"/>
      <c r="F99" s="34"/>
      <c r="G99" s="34"/>
    </row>
  </sheetData>
  <mergeCells count="119">
    <mergeCell ref="A42:G42"/>
    <mergeCell ref="B46:D46"/>
    <mergeCell ref="E46:G46"/>
    <mergeCell ref="A5:A6"/>
    <mergeCell ref="B5:D5"/>
    <mergeCell ref="E5:G5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E95:G95"/>
    <mergeCell ref="B91:D91"/>
    <mergeCell ref="E91:G91"/>
    <mergeCell ref="B92:D92"/>
    <mergeCell ref="E92:G92"/>
    <mergeCell ref="B93:D93"/>
    <mergeCell ref="E93:G93"/>
    <mergeCell ref="B94:D94"/>
    <mergeCell ref="E94:G94"/>
    <mergeCell ref="A1:G2"/>
    <mergeCell ref="A3:G3"/>
    <mergeCell ref="B98:D98"/>
    <mergeCell ref="E98:G98"/>
    <mergeCell ref="A4:G4"/>
    <mergeCell ref="B96:D96"/>
    <mergeCell ref="E96:G96"/>
    <mergeCell ref="B97:D97"/>
    <mergeCell ref="E97:G97"/>
    <mergeCell ref="B95:D95"/>
    <mergeCell ref="B56:D56"/>
    <mergeCell ref="E56:G56"/>
    <mergeCell ref="B43:D43"/>
    <mergeCell ref="E43:G43"/>
    <mergeCell ref="B44:D44"/>
    <mergeCell ref="E44:G44"/>
    <mergeCell ref="B45:D45"/>
    <mergeCell ref="E45:G45"/>
    <mergeCell ref="B55:D55"/>
    <mergeCell ref="E55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J3" sqref="J3"/>
    </sheetView>
  </sheetViews>
  <sheetFormatPr defaultColWidth="9.140625" defaultRowHeight="12.75"/>
  <cols>
    <col min="1" max="1" width="40.14062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27" t="s">
        <v>145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>
      <c r="A2" s="127" t="s">
        <v>146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86" t="s">
        <v>206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6.5" thickBot="1">
      <c r="A4" s="127" t="s">
        <v>169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0.5" customHeight="1">
      <c r="A5" s="128" t="s">
        <v>125</v>
      </c>
      <c r="B5" s="131" t="s">
        <v>13</v>
      </c>
      <c r="C5" s="133" t="s">
        <v>126</v>
      </c>
      <c r="D5" s="133"/>
      <c r="E5" s="133"/>
      <c r="F5" s="133"/>
      <c r="G5" s="134"/>
      <c r="H5" s="135" t="s">
        <v>127</v>
      </c>
      <c r="I5" s="136"/>
      <c r="J5" s="141" t="s">
        <v>128</v>
      </c>
      <c r="K5" s="135" t="s">
        <v>129</v>
      </c>
      <c r="L5" s="104"/>
    </row>
    <row r="6" spans="1:12" ht="12.75">
      <c r="A6" s="129"/>
      <c r="B6" s="132"/>
      <c r="C6" s="146" t="s">
        <v>130</v>
      </c>
      <c r="D6" s="149" t="s">
        <v>131</v>
      </c>
      <c r="E6" s="152" t="s">
        <v>132</v>
      </c>
      <c r="F6" s="153"/>
      <c r="G6" s="154"/>
      <c r="H6" s="137"/>
      <c r="I6" s="138"/>
      <c r="J6" s="142"/>
      <c r="K6" s="144"/>
      <c r="L6" s="104"/>
    </row>
    <row r="7" spans="1:12" ht="11.25" customHeight="1">
      <c r="A7" s="129"/>
      <c r="B7" s="132"/>
      <c r="C7" s="147"/>
      <c r="D7" s="150"/>
      <c r="E7" s="144"/>
      <c r="F7" s="155"/>
      <c r="G7" s="147"/>
      <c r="H7" s="137"/>
      <c r="I7" s="138"/>
      <c r="J7" s="142"/>
      <c r="K7" s="144"/>
      <c r="L7" s="104" t="s">
        <v>172</v>
      </c>
    </row>
    <row r="8" spans="1:12" ht="10.5" customHeight="1">
      <c r="A8" s="129"/>
      <c r="B8" s="132"/>
      <c r="C8" s="147"/>
      <c r="D8" s="150"/>
      <c r="E8" s="145"/>
      <c r="F8" s="156"/>
      <c r="G8" s="148"/>
      <c r="H8" s="139"/>
      <c r="I8" s="140"/>
      <c r="J8" s="142"/>
      <c r="K8" s="144"/>
      <c r="L8" s="104" t="s">
        <v>173</v>
      </c>
    </row>
    <row r="9" spans="1:12" ht="12.75" customHeight="1" hidden="1">
      <c r="A9" s="129"/>
      <c r="B9" s="132"/>
      <c r="C9" s="147"/>
      <c r="D9" s="150"/>
      <c r="E9" s="149" t="s">
        <v>133</v>
      </c>
      <c r="F9" s="149" t="s">
        <v>134</v>
      </c>
      <c r="G9" s="149" t="s">
        <v>135</v>
      </c>
      <c r="H9" s="149" t="s">
        <v>136</v>
      </c>
      <c r="I9" s="149" t="s">
        <v>137</v>
      </c>
      <c r="J9" s="142"/>
      <c r="K9" s="144"/>
      <c r="L9" s="104"/>
    </row>
    <row r="10" spans="1:12" ht="13.5" customHeight="1">
      <c r="A10" s="130"/>
      <c r="B10" s="132"/>
      <c r="C10" s="148"/>
      <c r="D10" s="151"/>
      <c r="E10" s="143"/>
      <c r="F10" s="151"/>
      <c r="G10" s="143"/>
      <c r="H10" s="143"/>
      <c r="I10" s="143"/>
      <c r="J10" s="143"/>
      <c r="K10" s="145"/>
      <c r="L10" s="104"/>
    </row>
    <row r="11" spans="1:12" ht="12.75" customHeight="1">
      <c r="A11" s="56" t="s">
        <v>192</v>
      </c>
      <c r="B11" s="57">
        <v>1322</v>
      </c>
      <c r="C11" s="57"/>
      <c r="D11" s="57">
        <v>865</v>
      </c>
      <c r="E11" s="57">
        <v>113</v>
      </c>
      <c r="F11" s="57"/>
      <c r="G11" s="91">
        <v>105</v>
      </c>
      <c r="H11" s="92">
        <v>75</v>
      </c>
      <c r="I11" s="92"/>
      <c r="J11" s="57"/>
      <c r="K11" s="91">
        <f>SUM(B11:J11)</f>
        <v>2480</v>
      </c>
      <c r="L11" s="93">
        <v>1761</v>
      </c>
    </row>
    <row r="12" spans="1:12" ht="17.25" customHeight="1">
      <c r="A12" s="43" t="s">
        <v>138</v>
      </c>
      <c r="B12" s="94"/>
      <c r="C12" s="94"/>
      <c r="D12" s="94"/>
      <c r="E12" s="94"/>
      <c r="F12" s="94"/>
      <c r="G12" s="94"/>
      <c r="H12" s="94"/>
      <c r="I12" s="95"/>
      <c r="J12" s="94"/>
      <c r="K12" s="91">
        <f aca="true" t="shared" si="0" ref="K12:K20">SUM(B12:J12)</f>
        <v>0</v>
      </c>
      <c r="L12" s="54"/>
    </row>
    <row r="13" spans="1:12" ht="12.75">
      <c r="A13" s="44" t="s">
        <v>139</v>
      </c>
      <c r="B13" s="96"/>
      <c r="C13" s="96"/>
      <c r="D13" s="96"/>
      <c r="E13" s="96"/>
      <c r="F13" s="96"/>
      <c r="G13" s="97"/>
      <c r="H13" s="97"/>
      <c r="I13" s="96"/>
      <c r="J13" s="98"/>
      <c r="K13" s="91">
        <f t="shared" si="0"/>
        <v>0</v>
      </c>
      <c r="L13" s="54"/>
    </row>
    <row r="14" spans="1:12" ht="12.75">
      <c r="A14" s="44" t="s">
        <v>140</v>
      </c>
      <c r="B14" s="96"/>
      <c r="C14" s="96"/>
      <c r="D14" s="96"/>
      <c r="E14" s="96"/>
      <c r="F14" s="96"/>
      <c r="G14" s="96"/>
      <c r="H14" s="99"/>
      <c r="I14" s="99"/>
      <c r="J14" s="99"/>
      <c r="K14" s="91">
        <f t="shared" si="0"/>
        <v>0</v>
      </c>
      <c r="L14" s="54"/>
    </row>
    <row r="15" spans="1:12" ht="12.75">
      <c r="A15" s="45" t="s">
        <v>141</v>
      </c>
      <c r="B15" s="100"/>
      <c r="C15" s="100"/>
      <c r="D15" s="100"/>
      <c r="E15" s="101"/>
      <c r="F15" s="102"/>
      <c r="G15" s="102"/>
      <c r="H15" s="100"/>
      <c r="I15" s="100">
        <v>-1892</v>
      </c>
      <c r="J15" s="101"/>
      <c r="K15" s="91">
        <f t="shared" si="0"/>
        <v>-1892</v>
      </c>
      <c r="L15" s="54">
        <v>-153</v>
      </c>
    </row>
    <row r="16" spans="1:12" ht="12.75">
      <c r="A16" s="46" t="s">
        <v>142</v>
      </c>
      <c r="B16" s="94"/>
      <c r="C16" s="94"/>
      <c r="D16" s="94"/>
      <c r="E16" s="94"/>
      <c r="F16" s="94"/>
      <c r="G16" s="94"/>
      <c r="H16" s="94"/>
      <c r="I16" s="94"/>
      <c r="J16" s="94"/>
      <c r="K16" s="91">
        <f t="shared" si="0"/>
        <v>0</v>
      </c>
      <c r="L16" s="54"/>
    </row>
    <row r="17" spans="1:12" ht="12.75">
      <c r="A17" s="47" t="s">
        <v>143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91">
        <f t="shared" si="0"/>
        <v>0</v>
      </c>
      <c r="L17" s="54"/>
    </row>
    <row r="18" spans="1:12" ht="12.75">
      <c r="A18" s="44" t="s">
        <v>144</v>
      </c>
      <c r="B18" s="96"/>
      <c r="C18" s="96"/>
      <c r="D18" s="96"/>
      <c r="E18" s="96"/>
      <c r="F18" s="96"/>
      <c r="G18" s="97"/>
      <c r="H18" s="97"/>
      <c r="I18" s="96"/>
      <c r="J18" s="98"/>
      <c r="K18" s="91">
        <f t="shared" si="0"/>
        <v>0</v>
      </c>
      <c r="L18" s="54"/>
    </row>
    <row r="19" spans="1:12" ht="18" customHeight="1">
      <c r="A19" s="43" t="s">
        <v>190</v>
      </c>
      <c r="B19" s="94"/>
      <c r="C19" s="94"/>
      <c r="D19" s="94"/>
      <c r="E19" s="94"/>
      <c r="F19" s="94"/>
      <c r="G19" s="94"/>
      <c r="H19" s="94"/>
      <c r="I19" s="94"/>
      <c r="J19" s="94"/>
      <c r="K19" s="91">
        <f t="shared" si="0"/>
        <v>0</v>
      </c>
      <c r="L19" s="54"/>
    </row>
    <row r="20" spans="1:12" ht="12.75">
      <c r="A20" s="45" t="s">
        <v>191</v>
      </c>
      <c r="B20" s="100"/>
      <c r="C20" s="100"/>
      <c r="D20" s="100"/>
      <c r="E20" s="101"/>
      <c r="F20" s="102"/>
      <c r="G20" s="102"/>
      <c r="H20" s="100">
        <v>2</v>
      </c>
      <c r="I20" s="100">
        <v>-2</v>
      </c>
      <c r="J20" s="101"/>
      <c r="K20" s="91">
        <f t="shared" si="0"/>
        <v>0</v>
      </c>
      <c r="L20" s="54"/>
    </row>
    <row r="21" spans="1:12" ht="12.75">
      <c r="A21" s="56" t="s">
        <v>193</v>
      </c>
      <c r="B21" s="57">
        <f>SUM(B11:B20)</f>
        <v>1322</v>
      </c>
      <c r="C21" s="57">
        <f aca="true" t="shared" si="1" ref="C21:J21">SUM(C11:C20)</f>
        <v>0</v>
      </c>
      <c r="D21" s="57">
        <f t="shared" si="1"/>
        <v>865</v>
      </c>
      <c r="E21" s="57">
        <f t="shared" si="1"/>
        <v>113</v>
      </c>
      <c r="F21" s="57">
        <f t="shared" si="1"/>
        <v>0</v>
      </c>
      <c r="G21" s="57">
        <f>SUM(G11:G20)</f>
        <v>105</v>
      </c>
      <c r="H21" s="57">
        <f>SUM(H11:H20)</f>
        <v>77</v>
      </c>
      <c r="I21" s="57">
        <f t="shared" si="1"/>
        <v>-1894</v>
      </c>
      <c r="J21" s="57">
        <f t="shared" si="1"/>
        <v>0</v>
      </c>
      <c r="K21" s="91">
        <f>SUM(K11:K20)</f>
        <v>588</v>
      </c>
      <c r="L21" s="57">
        <f>SUM(L11:L20)</f>
        <v>1608</v>
      </c>
    </row>
    <row r="22" spans="1:12" ht="22.5">
      <c r="A22" s="43" t="s">
        <v>138</v>
      </c>
      <c r="B22" s="94"/>
      <c r="C22" s="94"/>
      <c r="D22" s="94"/>
      <c r="E22" s="94"/>
      <c r="F22" s="94"/>
      <c r="G22" s="94"/>
      <c r="H22" s="94"/>
      <c r="I22" s="95"/>
      <c r="J22" s="94"/>
      <c r="K22" s="91">
        <f aca="true" t="shared" si="2" ref="K22:K30">SUM(B22:J22)</f>
        <v>0</v>
      </c>
      <c r="L22" s="54"/>
    </row>
    <row r="23" spans="1:12" ht="12.75">
      <c r="A23" s="44" t="s">
        <v>139</v>
      </c>
      <c r="B23" s="96"/>
      <c r="C23" s="96"/>
      <c r="D23" s="96"/>
      <c r="E23" s="96"/>
      <c r="F23" s="96"/>
      <c r="G23" s="97"/>
      <c r="H23" s="97"/>
      <c r="I23" s="96"/>
      <c r="J23" s="98"/>
      <c r="K23" s="91">
        <f t="shared" si="2"/>
        <v>0</v>
      </c>
      <c r="L23" s="54"/>
    </row>
    <row r="24" spans="1:12" ht="12.75">
      <c r="A24" s="44" t="s">
        <v>140</v>
      </c>
      <c r="B24" s="96"/>
      <c r="C24" s="96"/>
      <c r="D24" s="96"/>
      <c r="E24" s="96"/>
      <c r="F24" s="96"/>
      <c r="G24" s="96"/>
      <c r="H24" s="99"/>
      <c r="I24" s="99"/>
      <c r="J24" s="99"/>
      <c r="K24" s="91">
        <f t="shared" si="2"/>
        <v>0</v>
      </c>
      <c r="L24" s="54"/>
    </row>
    <row r="25" spans="1:12" ht="12.75">
      <c r="A25" s="45" t="s">
        <v>141</v>
      </c>
      <c r="B25" s="100"/>
      <c r="C25" s="100"/>
      <c r="D25" s="100"/>
      <c r="E25" s="101"/>
      <c r="F25" s="102"/>
      <c r="G25" s="102"/>
      <c r="H25" s="100"/>
      <c r="I25" s="100">
        <v>-984</v>
      </c>
      <c r="J25" s="101"/>
      <c r="K25" s="91">
        <f t="shared" si="2"/>
        <v>-984</v>
      </c>
      <c r="L25" s="54">
        <v>-178</v>
      </c>
    </row>
    <row r="26" spans="1:12" ht="12.75">
      <c r="A26" s="46" t="s">
        <v>142</v>
      </c>
      <c r="B26" s="94"/>
      <c r="C26" s="94"/>
      <c r="D26" s="94"/>
      <c r="E26" s="94"/>
      <c r="F26" s="94"/>
      <c r="G26" s="94"/>
      <c r="H26" s="94"/>
      <c r="I26" s="94"/>
      <c r="J26" s="94"/>
      <c r="K26" s="91">
        <f t="shared" si="2"/>
        <v>0</v>
      </c>
      <c r="L26" s="54"/>
    </row>
    <row r="27" spans="1:12" ht="12.75">
      <c r="A27" s="47" t="s">
        <v>143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91">
        <f t="shared" si="2"/>
        <v>0</v>
      </c>
      <c r="L27" s="54"/>
    </row>
    <row r="28" spans="1:12" ht="20.25" customHeight="1">
      <c r="A28" s="44" t="s">
        <v>144</v>
      </c>
      <c r="B28" s="96"/>
      <c r="C28" s="96"/>
      <c r="D28" s="96"/>
      <c r="E28" s="96"/>
      <c r="F28" s="96"/>
      <c r="G28" s="97"/>
      <c r="H28" s="97"/>
      <c r="I28" s="96"/>
      <c r="J28" s="98"/>
      <c r="K28" s="91">
        <f t="shared" si="2"/>
        <v>0</v>
      </c>
      <c r="L28" s="54"/>
    </row>
    <row r="29" spans="1:12" ht="20.25" customHeight="1">
      <c r="A29" s="43" t="s">
        <v>190</v>
      </c>
      <c r="B29" s="94"/>
      <c r="C29" s="94"/>
      <c r="D29" s="94"/>
      <c r="E29" s="94"/>
      <c r="F29" s="94"/>
      <c r="G29" s="94"/>
      <c r="H29" s="94"/>
      <c r="I29" s="94"/>
      <c r="J29" s="94"/>
      <c r="K29" s="91">
        <f t="shared" si="2"/>
        <v>0</v>
      </c>
      <c r="L29" s="54"/>
    </row>
    <row r="30" spans="1:12" ht="18" customHeight="1" thickBot="1">
      <c r="A30" s="45" t="s">
        <v>191</v>
      </c>
      <c r="B30" s="100"/>
      <c r="C30" s="100"/>
      <c r="D30" s="100"/>
      <c r="E30" s="101"/>
      <c r="F30" s="102"/>
      <c r="G30" s="102"/>
      <c r="H30" s="100"/>
      <c r="I30" s="100">
        <v>-98</v>
      </c>
      <c r="J30" s="101"/>
      <c r="K30" s="91">
        <f t="shared" si="2"/>
        <v>-98</v>
      </c>
      <c r="L30" s="54"/>
    </row>
    <row r="31" spans="1:12" ht="18" customHeight="1" thickBot="1">
      <c r="A31" s="85" t="s">
        <v>204</v>
      </c>
      <c r="B31" s="57">
        <f>SUM(B21:B30)</f>
        <v>1322</v>
      </c>
      <c r="C31" s="57">
        <f aca="true" t="shared" si="3" ref="C31:K31">SUM(C21:C30)</f>
        <v>0</v>
      </c>
      <c r="D31" s="57">
        <f t="shared" si="3"/>
        <v>865</v>
      </c>
      <c r="E31" s="57">
        <f t="shared" si="3"/>
        <v>113</v>
      </c>
      <c r="F31" s="57">
        <f t="shared" si="3"/>
        <v>0</v>
      </c>
      <c r="G31" s="57">
        <f t="shared" si="3"/>
        <v>105</v>
      </c>
      <c r="H31" s="57">
        <f t="shared" si="3"/>
        <v>77</v>
      </c>
      <c r="I31" s="57">
        <f t="shared" si="3"/>
        <v>-2976</v>
      </c>
      <c r="J31" s="57">
        <f t="shared" si="3"/>
        <v>0</v>
      </c>
      <c r="K31" s="91">
        <f t="shared" si="3"/>
        <v>-494</v>
      </c>
      <c r="L31" s="54">
        <f>SUM(L21:L30)</f>
        <v>1430</v>
      </c>
    </row>
    <row r="32" spans="1:12" ht="12.7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34"/>
    </row>
    <row r="33" spans="1:12" ht="12.75">
      <c r="A33" s="158" t="s">
        <v>205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12" ht="12.75">
      <c r="A34" s="158" t="s">
        <v>183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3.7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34"/>
    </row>
    <row r="36" spans="1:12" ht="12.75" hidden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34"/>
    </row>
    <row r="37" spans="1:12" ht="12.75" hidden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34"/>
    </row>
    <row r="38" spans="1:11" ht="12.75" hidden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12.75" hidden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</sheetData>
  <mergeCells count="20">
    <mergeCell ref="D6:D10"/>
    <mergeCell ref="E6:G8"/>
    <mergeCell ref="A37:K37"/>
    <mergeCell ref="I9:I10"/>
    <mergeCell ref="E9:E10"/>
    <mergeCell ref="F9:F10"/>
    <mergeCell ref="G9:G10"/>
    <mergeCell ref="H9:H10"/>
    <mergeCell ref="A33:L33"/>
    <mergeCell ref="A34:L34"/>
    <mergeCell ref="A4:L4"/>
    <mergeCell ref="A1:L1"/>
    <mergeCell ref="A2:L2"/>
    <mergeCell ref="A5:A10"/>
    <mergeCell ref="B5:B10"/>
    <mergeCell ref="C5:G5"/>
    <mergeCell ref="H5:I8"/>
    <mergeCell ref="J5:J10"/>
    <mergeCell ref="K5:K10"/>
    <mergeCell ref="C6:C10"/>
  </mergeCells>
  <printOptions/>
  <pageMargins left="0.75" right="0.75" top="1" bottom="1" header="0.5" footer="0.5"/>
  <pageSetup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Pavlin Penchev</cp:lastModifiedBy>
  <cp:lastPrinted>2009-08-27T05:17:09Z</cp:lastPrinted>
  <dcterms:created xsi:type="dcterms:W3CDTF">2006-10-09T12:52:02Z</dcterms:created>
  <dcterms:modified xsi:type="dcterms:W3CDTF">2009-08-28T05:25:45Z</dcterms:modified>
  <cp:category/>
  <cp:version/>
  <cp:contentType/>
  <cp:contentStatus/>
</cp:coreProperties>
</file>