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№1-БАЛАНС'!$A$1:$H$101</definedName>
    <definedName name="_xlnm.Print_Area_1">'справка №4-ОСК'!$A$1:$N$38</definedName>
    <definedName name="_xlnm.Print_Titles">'справка №1-БАЛАНС'!$8:$8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<sst xmlns="http://schemas.openxmlformats.org/spreadsheetml/2006/main" count="607" uniqueCount="541">
  <si>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</si>
  <si>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</si>
  <si>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</si>
  <si>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</si>
  <si>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</si>
  <si>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</si>
  <si>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</si>
  <si>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</si>
  <si>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</si>
  <si>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</si>
  <si>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</si>
  <si>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</si>
  <si>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</si>
  <si>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</si>
  <si>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</si>
  <si>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</si>
  <si>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</si>
  <si>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</si>
  <si>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</si>
  <si>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</si>
  <si>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</si>
  <si>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</si>
  <si>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</si>
  <si>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</si>
  <si>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</si>
  <si>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</si>
  <si>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</si>
  <si>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</si>
  <si>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</si>
  <si>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</si>
  <si>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</si>
  <si>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</si>
  <si>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</si>
  <si>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</si>
  <si>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</si>
  <si>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</si>
  <si>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</si>
  <si>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</si>
  <si>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</si>
  <si>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</si>
  <si>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</si>
  <si>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</si>
  <si>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</si>
  <si>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</si>
  <si>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</si>
  <si>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</si>
  <si>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</si>
  <si>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</si>
  <si>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</si>
  <si>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</si>
  <si>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</si>
  <si>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</si>
  <si>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</si>
  <si>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</si>
  <si>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</si>
  <si>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</si>
  <si>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</si>
  <si>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</si>
  <si>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</si>
  <si>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</si>
  <si>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</si>
  <si>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</si>
  <si>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</si>
  <si>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</si>
  <si>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</si>
  <si>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</si>
  <si>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</si>
  <si>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</si>
  <si>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</si>
  <si>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</si>
  <si>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</si>
  <si>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</si>
  <si>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</si>
  <si>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</si>
  <si>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</si>
  <si>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</si>
  <si>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</si>
  <si>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</si>
  <si>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</si>
  <si>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</si>
  <si>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</si>
  <si>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</si>
  <si>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</si>
  <si>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</si>
  <si>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</si>
  <si>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</si>
  <si>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</si>
  <si>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</si>
  <si>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</si>
  <si>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</si>
  <si>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</si>
  <si>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</si>
  <si>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</si>
  <si>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</si>
  <si>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</si>
  <si>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</si>
  <si>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</si>
  <si>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</si>
  <si>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</si>
  <si>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</si>
  <si>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</si>
  <si>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</si>
  <si>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</si>
  <si>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</si>
  <si>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</si>
  <si>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</si>
  <si>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</si>
  <si>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</si>
  <si>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</si>
  <si>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</si>
  <si>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</si>
  <si>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</si>
  <si>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</si>
  <si>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</si>
  <si>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</si>
  <si>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</si>
  <si>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</si>
  <si>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</si>
  <si>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</si>
  <si>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</si>
  <si>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</si>
  <si>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</si>
  <si>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</si>
  <si>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</si>
  <si>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</si>
  <si>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</si>
  <si>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</si>
  <si>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</si>
  <si>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</si>
  <si>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</si>
  <si>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</si>
  <si>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</si>
  <si>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</si>
  <si>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</si>
  <si>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</si>
  <si>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</si>
  <si>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</si>
  <si>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</si>
  <si>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</si>
  <si>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</si>
  <si>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</si>
  <si>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</si>
  <si>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</si>
  <si>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</si>
  <si>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</si>
  <si>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</si>
  <si>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</si>
  <si>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</si>
  <si>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</si>
  <si>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</si>
  <si>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</si>
  <si>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</si>
  <si>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</si>
  <si>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</si>
  <si>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</si>
  <si>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</si>
  <si>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</si>
  <si>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</si>
  <si>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</si>
  <si>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</si>
  <si>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</si>
  <si>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</si>
  <si>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</si>
  <si>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</si>
  <si>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</si>
  <si>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</si>
  <si>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</si>
  <si>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</si>
  <si>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</si>
  <si>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</si>
  <si>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</si>
  <si>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</si>
  <si>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</si>
  <si>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</si>
  <si>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</si>
  <si>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</si>
  <si>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</si>
  <si>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</si>
  <si>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</si>
  <si>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</si>
  <si>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</si>
  <si>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</si>
  <si>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</si>
  <si>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</si>
  <si>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</si>
  <si>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</si>
  <si>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</si>
  <si>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</si>
  <si>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</si>
  <si>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</si>
  <si>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</si>
  <si>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</si>
  <si>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</si>
  <si>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</si>
  <si>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</si>
  <si>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</si>
  <si>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</si>
  <si>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</si>
  <si>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</si>
  <si>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</si>
  <si>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</si>
  <si>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</si>
  <si>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</si>
  <si>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</si>
  <si>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</si>
  <si>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</si>
  <si>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</si>
  <si>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</si>
  <si>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</si>
  <si>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</si>
  <si>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</si>
  <si>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</si>
  <si>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</si>
  <si>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</si>
  <si>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</si>
  <si>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</si>
  <si>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</si>
  <si>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</si>
  <si>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</si>
  <si>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</si>
  <si>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</si>
  <si>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</si>
  <si>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</si>
  <si>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</si>
  <si>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</si>
  <si>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</si>
  <si>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</si>
  <si>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</si>
  <si>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</si>
  <si>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</si>
  <si>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</si>
  <si>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</si>
  <si>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</si>
  <si>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</si>
  <si>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</si>
  <si>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</si>
  <si>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</si>
  <si>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</si>
  <si>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</si>
  <si>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</si>
  <si>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</si>
  <si>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</si>
  <si>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</si>
  <si>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</si>
  <si>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</si>
  <si>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</si>
  <si>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</si>
  <si>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</si>
  <si>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</si>
  <si>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</si>
  <si>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</si>
  <si>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</si>
  <si>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</si>
  <si>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</si>
  <si>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</si>
  <si>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</si>
  <si>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</si>
  <si>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</si>
  <si>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</si>
  <si>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</si>
  <si>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</si>
  <si>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</si>
  <si>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</si>
  <si>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</si>
  <si>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</si>
  <si>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</si>
  <si>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</si>
  <si>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</si>
  <si>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</si>
  <si>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</si>
  <si>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</si>
  <si>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</si>
  <si>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</si>
  <si>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</si>
  <si>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</si>
  <si>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</si>
  <si>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съставяне:25.02.2013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</si>
  <si>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</si>
  <si>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</si>
  <si>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</si>
  <si>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</si>
  <si>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</si>
  <si>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</si>
  <si>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</si>
  <si>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</si>
  <si>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</si>
  <si>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</si>
  <si>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</si>
  <si>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</si>
  <si>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</si>
  <si>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</si>
  <si>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</si>
  <si>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</si>
  <si>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</si>
  <si>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</si>
  <si>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</si>
  <si>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</si>
  <si>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</si>
  <si>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</si>
  <si>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</si>
  <si>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</si>
  <si>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</si>
  <si>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</si>
  <si>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</si>
  <si>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</si>
  <si>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</si>
  <si>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</si>
  <si>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</si>
  <si>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</si>
  <si>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</si>
  <si>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</si>
  <si>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</si>
  <si>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</si>
  <si>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</si>
  <si>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</si>
  <si>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</si>
  <si>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</si>
  <si>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</si>
  <si>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</si>
  <si>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</si>
  <si>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</si>
  <si>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</si>
  <si>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</si>
  <si>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</si>
  <si>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</si>
  <si>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</si>
  <si>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</si>
  <si>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</si>
  <si>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</si>
  <si>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</si>
  <si>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</si>
  <si>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</si>
  <si>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</si>
  <si>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</si>
  <si>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</si>
  <si>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</si>
  <si>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</si>
  <si>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</si>
  <si>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</si>
  <si>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</si>
  <si>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</si>
  <si>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</si>
  <si>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</si>
  <si>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</si>
  <si>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</si>
  <si>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</si>
  <si>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</si>
  <si>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</si>
  <si>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</si>
  <si>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</si>
  <si>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</si>
  <si>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</si>
  <si>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</si>
  <si>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</si>
  <si>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</si>
  <si>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</si>
  <si>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</si>
  <si>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</si>
  <si>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</si>
  <si>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</si>
  <si>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</si>
  <si>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</si>
  <si>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</si>
  <si>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</si>
  <si>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</si>
  <si>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</si>
  <si>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</si>
  <si>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</si>
  <si>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</si>
  <si>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</si>
  <si>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</si>
  <si>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</si>
  <si>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</si>
  <si>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</si>
  <si>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</si>
  <si>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</si>
  <si>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</si>
  <si>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</si>
  <si>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</si>
  <si>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</si>
  <si>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</si>
  <si>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</si>
  <si>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</si>
  <si>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</si>
  <si>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</si>
  <si>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</si>
  <si>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</si>
  <si>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</si>
  <si>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</si>
  <si>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</si>
  <si>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</si>
  <si>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</si>
  <si>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</si>
  <si>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</si>
  <si>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</si>
  <si>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</si>
  <si>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</si>
  <si>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</si>
  <si>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</si>
  <si>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</si>
  <si>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</si>
  <si>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</si>
  <si>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</si>
  <si>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</si>
  <si>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</si>
  <si>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</si>
  <si>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</si>
  <si>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</si>
  <si>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</si>
  <si>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</si>
  <si>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</si>
  <si>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</si>
  <si>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</si>
  <si>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</si>
  <si>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</si>
  <si>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</si>
  <si>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</si>
  <si>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</si>
  <si>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</si>
  <si>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</si>
  <si>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</si>
  <si>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</si>
  <si>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</si>
  <si>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</si>
  <si>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</si>
  <si>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</si>
  <si>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</si>
  <si>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</si>
  <si>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</si>
  <si>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</si>
  <si>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</si>
  <si>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</si>
  <si>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</si>
  <si>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</si>
  <si>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</si>
  <si>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</si>
  <si>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</si>
  <si>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</si>
  <si>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</si>
  <si>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</si>
  <si>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</si>
  <si>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</si>
  <si>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</si>
  <si>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</si>
  <si>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</si>
  <si>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</si>
  <si>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</si>
  <si>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</si>
  <si>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</si>
  <si>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</si>
  <si>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</si>
  <si>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</si>
  <si>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</si>
  <si>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</si>
  <si>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</si>
  <si>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</si>
  <si>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</si>
  <si>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</si>
  <si>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</si>
  <si>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</si>
  <si>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</si>
  <si>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</si>
  <si>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</si>
  <si>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</si>
  <si>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</si>
  <si>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</si>
  <si>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</si>
  <si>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</si>
  <si>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</si>
  <si>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</si>
  <si>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</si>
  <si>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</si>
  <si>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25.02.2013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</si>
  <si>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</si>
  <si>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</si>
  <si>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</si>
  <si>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</si>
  <si>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</si>
  <si>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</si>
  <si>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</si>
  <si>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</si>
  <si>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</si>
  <si>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</si>
  <si>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</si>
  <si>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</si>
  <si>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</si>
  <si>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</si>
  <si>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</si>
  <si>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</si>
  <si>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</si>
  <si>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</si>
  <si>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</si>
  <si>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</si>
  <si>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</si>
  <si>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</si>
  <si>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</si>
  <si>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</si>
  <si>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</si>
  <si>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</si>
  <si>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</si>
  <si>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</si>
  <si>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</si>
  <si>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</si>
  <si>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</si>
  <si>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</si>
  <si>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</si>
  <si>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</si>
  <si>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</si>
  <si>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</si>
  <si>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</si>
  <si>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</si>
  <si>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</si>
  <si>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</si>
  <si>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</si>
  <si>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</si>
  <si>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</si>
  <si>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</si>
  <si>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</si>
  <si>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</si>
  <si>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</si>
  <si>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</si>
  <si>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</si>
  <si>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</si>
  <si>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</si>
  <si>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</si>
  <si>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</si>
  <si>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</si>
  <si>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</si>
  <si>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</si>
  <si>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</si>
  <si>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</si>
  <si>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</si>
  <si>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</si>
  <si>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</si>
  <si>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</si>
  <si>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</si>
  <si>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</si>
  <si>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</si>
  <si>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съставяне:25.02.2013</t>
  </si>
  <si>
    <t xml:space="preserve">Съставител: ……… </t>
  </si>
  <si>
    <t xml:space="preserve"> Ръководител…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</si>
</sst>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0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4" fillId="0" borderId="0" xfId="22" applyFont="1" applyAlignment="1">
      <alignment vertical="top"/>
      <protection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vertical="top" wrapText="1"/>
      <protection locked="0"/>
    </xf>
    <xf numFmtId="0" fontId="6" fillId="0" borderId="0" xfId="22" applyFont="1" applyAlignment="1" applyProtection="1">
      <alignment vertical="top"/>
      <protection locked="0"/>
    </xf>
    <xf numFmtId="0" fontId="6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/>
      <protection locked="0"/>
    </xf>
    <xf numFmtId="0" fontId="6" fillId="0" borderId="1" xfId="22" applyFont="1" applyBorder="1" applyAlignment="1" applyProtection="1">
      <alignment vertical="top"/>
      <protection locked="0"/>
    </xf>
    <xf numFmtId="0" fontId="4" fillId="0" borderId="1" xfId="22" applyFont="1" applyBorder="1" applyAlignment="1" applyProtection="1">
      <alignment vertical="top"/>
      <protection locked="0"/>
    </xf>
    <xf numFmtId="164" fontId="5" fillId="0" borderId="1" xfId="22" applyNumberFormat="1" applyFont="1" applyBorder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wrapText="1"/>
      <protection locked="0"/>
    </xf>
    <xf numFmtId="0" fontId="5" fillId="0" borderId="0" xfId="22" applyFont="1" applyBorder="1" applyAlignment="1" applyProtection="1">
      <alignment horizontal="center" vertical="top"/>
      <protection locked="0"/>
    </xf>
    <xf numFmtId="0" fontId="5" fillId="0" borderId="2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 applyProtection="1">
      <alignment horizontal="center" vertical="top" wrapText="1"/>
      <protection/>
    </xf>
    <xf numFmtId="164" fontId="5" fillId="0" borderId="3" xfId="22" applyNumberFormat="1" applyFont="1" applyBorder="1" applyAlignment="1" applyProtection="1">
      <alignment horizontal="center" vertical="top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164" fontId="5" fillId="0" borderId="4" xfId="22" applyNumberFormat="1" applyFont="1" applyBorder="1" applyAlignment="1" applyProtection="1">
      <alignment horizontal="center" vertical="top" wrapText="1"/>
      <protection/>
    </xf>
    <xf numFmtId="0" fontId="5" fillId="0" borderId="5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center" vertical="top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6" xfId="22" applyFont="1" applyBorder="1" applyAlignment="1" applyProtection="1">
      <alignment horizontal="center" vertical="top" wrapText="1"/>
      <protection/>
    </xf>
    <xf numFmtId="0" fontId="7" fillId="2" borderId="7" xfId="22" applyFont="1" applyFill="1" applyBorder="1" applyAlignment="1" applyProtection="1">
      <alignment horizontal="left"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0" fontId="6" fillId="0" borderId="1" xfId="22" applyFont="1" applyBorder="1" applyAlignment="1" applyProtection="1">
      <alignment vertical="top" wrapText="1"/>
      <protection/>
    </xf>
    <xf numFmtId="0" fontId="6" fillId="0" borderId="8" xfId="22" applyFont="1" applyBorder="1" applyAlignment="1" applyProtection="1">
      <alignment vertical="top" wrapText="1"/>
      <protection/>
    </xf>
    <xf numFmtId="0" fontId="7" fillId="2" borderId="1" xfId="22" applyFont="1" applyFill="1" applyBorder="1" applyAlignment="1" applyProtection="1">
      <alignment horizontal="left" vertical="top" wrapText="1"/>
      <protection/>
    </xf>
    <xf numFmtId="49" fontId="5" fillId="2" borderId="9" xfId="22" applyNumberFormat="1" applyFont="1" applyFill="1" applyBorder="1" applyAlignment="1" applyProtection="1">
      <alignment horizontal="right" vertical="top" wrapText="1"/>
      <protection/>
    </xf>
    <xf numFmtId="0" fontId="4" fillId="2" borderId="10" xfId="22" applyFont="1" applyFill="1" applyBorder="1" applyAlignment="1" applyProtection="1">
      <alignment vertical="top" wrapText="1"/>
      <protection/>
    </xf>
    <xf numFmtId="0" fontId="4" fillId="2" borderId="11" xfId="22" applyFont="1" applyFill="1" applyBorder="1" applyAlignment="1" applyProtection="1">
      <alignment vertical="top" wrapText="1"/>
      <protection/>
    </xf>
    <xf numFmtId="0" fontId="8" fillId="2" borderId="5" xfId="22" applyFont="1" applyFill="1" applyBorder="1" applyAlignment="1" applyProtection="1">
      <alignment vertical="top" wrapText="1"/>
      <protection/>
    </xf>
    <xf numFmtId="0" fontId="6" fillId="0" borderId="1" xfId="22" applyFont="1" applyBorder="1" applyAlignment="1" applyProtection="1">
      <alignment horizontal="right" vertical="top" wrapText="1"/>
      <protection/>
    </xf>
    <xf numFmtId="0" fontId="8" fillId="2" borderId="1" xfId="22" applyFont="1" applyFill="1" applyBorder="1" applyAlignment="1" applyProtection="1">
      <alignment vertical="top" wrapText="1"/>
      <protection/>
    </xf>
    <xf numFmtId="0" fontId="4" fillId="2" borderId="12" xfId="22" applyFont="1" applyFill="1" applyBorder="1" applyAlignment="1" applyProtection="1">
      <alignment vertical="top" wrapText="1"/>
      <protection/>
    </xf>
    <xf numFmtId="0" fontId="4" fillId="2" borderId="13" xfId="22" applyFont="1" applyFill="1" applyBorder="1" applyAlignment="1" applyProtection="1">
      <alignment vertical="top" wrapText="1"/>
      <protection/>
    </xf>
    <xf numFmtId="0" fontId="4" fillId="2" borderId="14" xfId="22" applyFont="1" applyFill="1" applyBorder="1" applyAlignment="1" applyProtection="1">
      <alignment vertical="top" wrapText="1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1" xfId="22" applyNumberFormat="1" applyFont="1" applyFill="1" applyBorder="1" applyAlignment="1" applyProtection="1">
      <alignment vertical="top" wrapText="1"/>
      <protection locked="0"/>
    </xf>
    <xf numFmtId="1" fontId="6" fillId="3" borderId="8" xfId="22" applyNumberFormat="1" applyFont="1" applyFill="1" applyBorder="1" applyAlignment="1" applyProtection="1">
      <alignment vertical="top" wrapText="1"/>
      <protection locked="0"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6" xfId="22" applyNumberFormat="1" applyFont="1" applyFill="1" applyBorder="1" applyAlignment="1" applyProtection="1">
      <alignment vertical="top" wrapText="1"/>
      <protection locked="0"/>
    </xf>
    <xf numFmtId="1" fontId="6" fillId="3" borderId="15" xfId="22" applyNumberFormat="1" applyFont="1" applyFill="1" applyBorder="1" applyAlignment="1" applyProtection="1">
      <alignment vertical="top" wrapText="1"/>
      <protection locked="0"/>
    </xf>
    <xf numFmtId="1" fontId="6" fillId="4" borderId="6" xfId="22" applyNumberFormat="1" applyFont="1" applyFill="1" applyBorder="1" applyAlignment="1" applyProtection="1">
      <alignment vertical="top" wrapText="1"/>
      <protection locked="0"/>
    </xf>
    <xf numFmtId="1" fontId="6" fillId="4" borderId="15" xfId="22" applyNumberFormat="1" applyFont="1" applyFill="1" applyBorder="1" applyAlignment="1" applyProtection="1">
      <alignment vertical="top" wrapText="1"/>
      <protection locked="0"/>
    </xf>
    <xf numFmtId="0" fontId="8" fillId="2" borderId="1" xfId="22" applyFont="1" applyFill="1" applyBorder="1" applyAlignment="1" applyProtection="1">
      <alignment vertical="top"/>
      <protection/>
    </xf>
    <xf numFmtId="1" fontId="6" fillId="5" borderId="6" xfId="22" applyNumberFormat="1" applyFont="1" applyFill="1" applyBorder="1" applyAlignment="1" applyProtection="1">
      <alignment vertical="top" wrapText="1"/>
      <protection locked="0"/>
    </xf>
    <xf numFmtId="1" fontId="6" fillId="5" borderId="15" xfId="22" applyNumberFormat="1" applyFont="1" applyFill="1" applyBorder="1" applyAlignment="1" applyProtection="1">
      <alignment vertical="top" wrapText="1"/>
      <protection locked="0"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6" xfId="22" applyNumberFormat="1" applyFont="1" applyBorder="1" applyAlignment="1" applyProtection="1">
      <alignment vertical="top" wrapText="1"/>
      <protection/>
    </xf>
    <xf numFmtId="1" fontId="6" fillId="0" borderId="15" xfId="22" applyNumberFormat="1" applyFont="1" applyBorder="1" applyAlignment="1" applyProtection="1">
      <alignment vertical="top" wrapText="1"/>
      <protection/>
    </xf>
    <xf numFmtId="0" fontId="4" fillId="0" borderId="0" xfId="22" applyFont="1" applyAlignment="1" applyProtection="1">
      <alignment vertical="top"/>
      <protection/>
    </xf>
    <xf numFmtId="1" fontId="10" fillId="0" borderId="8" xfId="22" applyNumberFormat="1" applyFont="1" applyBorder="1" applyAlignment="1" applyProtection="1">
      <alignment horizontal="right" vertical="top" wrapText="1"/>
      <protection/>
    </xf>
    <xf numFmtId="1" fontId="4" fillId="0" borderId="16" xfId="22" applyNumberFormat="1" applyFont="1" applyBorder="1" applyAlignment="1" applyProtection="1">
      <alignment vertical="top" wrapText="1"/>
      <protection/>
    </xf>
    <xf numFmtId="1" fontId="4" fillId="0" borderId="17" xfId="22" applyNumberFormat="1" applyFont="1" applyBorder="1" applyAlignment="1" applyProtection="1">
      <alignment vertical="top" wrapText="1"/>
      <protection/>
    </xf>
    <xf numFmtId="49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vertical="top" wrapText="1"/>
      <protection/>
    </xf>
    <xf numFmtId="1" fontId="6" fillId="0" borderId="8" xfId="22" applyNumberFormat="1" applyFont="1" applyBorder="1" applyAlignment="1" applyProtection="1">
      <alignment vertical="top" wrapText="1"/>
      <protection/>
    </xf>
    <xf numFmtId="1" fontId="6" fillId="6" borderId="6" xfId="22" applyNumberFormat="1" applyFont="1" applyFill="1" applyBorder="1" applyAlignment="1" applyProtection="1">
      <alignment vertical="top" wrapText="1"/>
      <protection locked="0"/>
    </xf>
    <xf numFmtId="1" fontId="6" fillId="6" borderId="15" xfId="22" applyNumberFormat="1" applyFont="1" applyFill="1" applyBorder="1" applyAlignment="1" applyProtection="1">
      <alignment vertical="top" wrapText="1"/>
      <protection locked="0"/>
    </xf>
    <xf numFmtId="49" fontId="9" fillId="0" borderId="1" xfId="22" applyNumberFormat="1" applyFont="1" applyFill="1" applyBorder="1" applyAlignment="1" applyProtection="1">
      <alignment horizontal="right" vertical="top" wrapText="1"/>
      <protection/>
    </xf>
    <xf numFmtId="1" fontId="8" fillId="2" borderId="1" xfId="22" applyNumberFormat="1" applyFont="1" applyFill="1" applyBorder="1" applyAlignment="1" applyProtection="1">
      <alignment vertical="top" wrapText="1"/>
      <protection/>
    </xf>
    <xf numFmtId="1" fontId="6" fillId="0" borderId="6" xfId="22" applyNumberFormat="1" applyFont="1" applyFill="1" applyBorder="1" applyAlignment="1" applyProtection="1">
      <alignment vertical="top" wrapText="1"/>
      <protection/>
    </xf>
    <xf numFmtId="1" fontId="6" fillId="0" borderId="15" xfId="22" applyNumberFormat="1" applyFont="1" applyFill="1" applyBorder="1" applyAlignment="1" applyProtection="1">
      <alignment vertical="top" wrapText="1"/>
      <protection/>
    </xf>
    <xf numFmtId="1" fontId="4" fillId="0" borderId="0" xfId="22" applyNumberFormat="1" applyFont="1" applyAlignment="1" applyProtection="1">
      <alignment vertical="top"/>
      <protection/>
    </xf>
    <xf numFmtId="1" fontId="8" fillId="2" borderId="1" xfId="22" applyNumberFormat="1" applyFont="1" applyFill="1" applyBorder="1" applyAlignment="1" applyProtection="1">
      <alignment vertical="top"/>
      <protection/>
    </xf>
    <xf numFmtId="1" fontId="4" fillId="0" borderId="0" xfId="22" applyNumberFormat="1" applyFont="1" applyAlignment="1">
      <alignment vertical="top"/>
      <protection/>
    </xf>
    <xf numFmtId="1" fontId="6" fillId="5" borderId="1" xfId="22" applyNumberFormat="1" applyFont="1" applyFill="1" applyBorder="1" applyAlignment="1" applyProtection="1">
      <alignment vertical="top" wrapText="1"/>
      <protection locked="0"/>
    </xf>
    <xf numFmtId="1" fontId="6" fillId="5" borderId="8" xfId="22" applyNumberFormat="1" applyFont="1" applyFill="1" applyBorder="1" applyAlignment="1" applyProtection="1">
      <alignment vertical="top" wrapText="1"/>
      <protection locked="0"/>
    </xf>
    <xf numFmtId="1" fontId="11" fillId="0" borderId="9" xfId="22" applyNumberFormat="1" applyFont="1" applyBorder="1" applyAlignment="1" applyProtection="1">
      <alignment horizontal="right" vertical="top" wrapText="1"/>
      <protection/>
    </xf>
    <xf numFmtId="1" fontId="4" fillId="0" borderId="10" xfId="22" applyNumberFormat="1" applyFont="1" applyBorder="1" applyAlignment="1" applyProtection="1">
      <alignment vertical="top" wrapText="1"/>
      <protection/>
    </xf>
    <xf numFmtId="1" fontId="4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vertical="top" wrapText="1"/>
      <protection/>
    </xf>
    <xf numFmtId="1" fontId="4" fillId="0" borderId="13" xfId="22" applyNumberFormat="1" applyFont="1" applyBorder="1" applyAlignment="1" applyProtection="1">
      <alignment vertical="top" wrapText="1"/>
      <protection/>
    </xf>
    <xf numFmtId="1" fontId="4" fillId="0" borderId="14" xfId="22" applyNumberFormat="1" applyFont="1" applyBorder="1" applyAlignment="1" applyProtection="1">
      <alignment vertical="top" wrapText="1"/>
      <protection/>
    </xf>
    <xf numFmtId="1" fontId="11" fillId="0" borderId="1" xfId="22" applyNumberFormat="1" applyFont="1" applyBorder="1" applyAlignment="1" applyProtection="1">
      <alignment horizontal="right" vertical="top" wrapText="1"/>
      <protection/>
    </xf>
    <xf numFmtId="1" fontId="5" fillId="0" borderId="9" xfId="22" applyNumberFormat="1" applyFont="1" applyBorder="1" applyAlignment="1" applyProtection="1">
      <alignment horizontal="right" vertical="top" wrapText="1"/>
      <protection/>
    </xf>
    <xf numFmtId="49" fontId="4" fillId="0" borderId="8" xfId="22" applyNumberFormat="1" applyFont="1" applyBorder="1" applyAlignment="1" applyProtection="1">
      <alignment horizontal="right" vertical="top" wrapText="1"/>
      <protection/>
    </xf>
    <xf numFmtId="1" fontId="6" fillId="0" borderId="18" xfId="22" applyNumberFormat="1" applyFont="1" applyBorder="1" applyAlignment="1" applyProtection="1">
      <alignment vertical="top" wrapText="1"/>
      <protection/>
    </xf>
    <xf numFmtId="1" fontId="6" fillId="0" borderId="9" xfId="22" applyNumberFormat="1" applyFont="1" applyBorder="1" applyAlignment="1" applyProtection="1">
      <alignment vertical="top" wrapText="1"/>
      <protection/>
    </xf>
    <xf numFmtId="1" fontId="7" fillId="2" borderId="1" xfId="22" applyNumberFormat="1" applyFont="1" applyFill="1" applyBorder="1" applyAlignment="1" applyProtection="1">
      <alignment vertical="top" wrapText="1"/>
      <protection/>
    </xf>
    <xf numFmtId="1" fontId="4" fillId="0" borderId="19" xfId="22" applyNumberFormat="1" applyFont="1" applyBorder="1" applyAlignment="1" applyProtection="1">
      <alignment vertical="top" wrapText="1"/>
      <protection/>
    </xf>
    <xf numFmtId="1" fontId="4" fillId="0" borderId="0" xfId="22" applyNumberFormat="1" applyFont="1" applyBorder="1" applyAlignment="1" applyProtection="1">
      <alignment vertical="top" wrapText="1"/>
      <protection/>
    </xf>
    <xf numFmtId="1" fontId="4" fillId="0" borderId="20" xfId="22" applyNumberFormat="1" applyFont="1" applyBorder="1" applyAlignment="1" applyProtection="1">
      <alignment vertical="top" wrapText="1"/>
      <protection/>
    </xf>
    <xf numFmtId="1" fontId="6" fillId="4" borderId="21" xfId="22" applyNumberFormat="1" applyFont="1" applyFill="1" applyBorder="1" applyAlignment="1" applyProtection="1">
      <alignment vertical="top" wrapText="1"/>
      <protection locked="0"/>
    </xf>
    <xf numFmtId="1" fontId="6" fillId="4" borderId="19" xfId="22" applyNumberFormat="1" applyFont="1" applyFill="1" applyBorder="1" applyAlignment="1" applyProtection="1">
      <alignment vertical="top" wrapText="1"/>
      <protection locked="0"/>
    </xf>
    <xf numFmtId="49" fontId="8" fillId="2" borderId="1" xfId="22" applyNumberFormat="1" applyFont="1" applyFill="1" applyBorder="1" applyAlignment="1" applyProtection="1">
      <alignment vertical="top"/>
      <protection/>
    </xf>
    <xf numFmtId="0" fontId="8" fillId="2" borderId="5" xfId="22" applyNumberFormat="1" applyFont="1" applyFill="1" applyBorder="1" applyAlignment="1" applyProtection="1">
      <alignment vertical="top" wrapText="1"/>
      <protection/>
    </xf>
    <xf numFmtId="49" fontId="11" fillId="0" borderId="1" xfId="22" applyNumberFormat="1" applyFont="1" applyFill="1" applyBorder="1" applyAlignment="1" applyProtection="1">
      <alignment horizontal="right" vertical="top" wrapText="1"/>
      <protection/>
    </xf>
    <xf numFmtId="0" fontId="7" fillId="2" borderId="5" xfId="22" applyFont="1" applyFill="1" applyBorder="1" applyAlignment="1" applyProtection="1">
      <alignment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7" fillId="2" borderId="1" xfId="22" applyFont="1" applyFill="1" applyBorder="1" applyAlignment="1" applyProtection="1">
      <alignment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18" xfId="22" applyNumberFormat="1" applyFont="1" applyBorder="1" applyAlignment="1" applyProtection="1">
      <alignment horizontal="right" vertical="top" wrapText="1"/>
      <protection/>
    </xf>
    <xf numFmtId="1" fontId="6" fillId="0" borderId="22" xfId="22" applyNumberFormat="1" applyFont="1" applyBorder="1" applyAlignment="1" applyProtection="1">
      <alignment vertical="top" wrapText="1"/>
      <protection/>
    </xf>
    <xf numFmtId="1" fontId="6" fillId="0" borderId="23" xfId="22" applyNumberFormat="1" applyFont="1" applyBorder="1" applyAlignment="1" applyProtection="1">
      <alignment vertical="top" wrapText="1"/>
      <protection/>
    </xf>
    <xf numFmtId="1" fontId="4" fillId="0" borderId="9" xfId="22" applyNumberFormat="1" applyFont="1" applyBorder="1" applyAlignment="1" applyProtection="1">
      <alignment horizontal="right" vertical="top" wrapText="1"/>
      <protection/>
    </xf>
    <xf numFmtId="1" fontId="6" fillId="0" borderId="10" xfId="22" applyNumberFormat="1" applyFont="1" applyBorder="1" applyAlignment="1" applyProtection="1">
      <alignment vertical="top" wrapText="1"/>
      <protection/>
    </xf>
    <xf numFmtId="1" fontId="6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horizontal="right" vertical="top" wrapText="1"/>
      <protection/>
    </xf>
    <xf numFmtId="1" fontId="6" fillId="0" borderId="13" xfId="22" applyNumberFormat="1" applyFont="1" applyBorder="1" applyAlignment="1" applyProtection="1">
      <alignment vertical="top" wrapText="1"/>
      <protection/>
    </xf>
    <xf numFmtId="1" fontId="6" fillId="0" borderId="14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horizontal="right" vertical="top" wrapText="1"/>
      <protection/>
    </xf>
    <xf numFmtId="1" fontId="9" fillId="2" borderId="1" xfId="22" applyNumberFormat="1" applyFont="1" applyFill="1" applyBorder="1" applyAlignment="1" applyProtection="1">
      <alignment horizontal="right" vertical="top" wrapText="1"/>
      <protection/>
    </xf>
    <xf numFmtId="1" fontId="4" fillId="0" borderId="1" xfId="22" applyNumberFormat="1" applyFont="1" applyBorder="1" applyAlignment="1" applyProtection="1">
      <alignment vertical="top" wrapText="1"/>
      <protection/>
    </xf>
    <xf numFmtId="1" fontId="4" fillId="0" borderId="6" xfId="22" applyNumberFormat="1" applyFont="1" applyBorder="1" applyAlignment="1" applyProtection="1">
      <alignment vertical="top" wrapText="1"/>
      <protection/>
    </xf>
    <xf numFmtId="1" fontId="5" fillId="0" borderId="6" xfId="22" applyNumberFormat="1" applyFont="1" applyBorder="1" applyAlignment="1" applyProtection="1">
      <alignment vertical="top" wrapText="1"/>
      <protection/>
    </xf>
    <xf numFmtId="1" fontId="5" fillId="0" borderId="15" xfId="22" applyNumberFormat="1" applyFont="1" applyBorder="1" applyAlignment="1" applyProtection="1">
      <alignment vertical="top" wrapText="1"/>
      <protection/>
    </xf>
    <xf numFmtId="1" fontId="4" fillId="2" borderId="1" xfId="22" applyNumberFormat="1" applyFont="1" applyFill="1" applyBorder="1" applyAlignment="1" applyProtection="1">
      <alignment vertical="top"/>
      <protection/>
    </xf>
    <xf numFmtId="1" fontId="4" fillId="0" borderId="1" xfId="22" applyNumberFormat="1" applyFont="1" applyBorder="1" applyAlignment="1" applyProtection="1">
      <alignment vertical="top"/>
      <protection/>
    </xf>
    <xf numFmtId="1" fontId="4" fillId="0" borderId="6" xfId="22" applyNumberFormat="1" applyFont="1" applyBorder="1" applyAlignment="1" applyProtection="1">
      <alignment vertical="top"/>
      <protection/>
    </xf>
    <xf numFmtId="49" fontId="11" fillId="0" borderId="1" xfId="22" applyNumberFormat="1" applyFont="1" applyBorder="1" applyAlignment="1" applyProtection="1">
      <alignment horizontal="right" vertical="top" wrapText="1"/>
      <protection/>
    </xf>
    <xf numFmtId="0" fontId="7" fillId="2" borderId="25" xfId="22" applyFont="1" applyFill="1" applyBorder="1" applyAlignment="1" applyProtection="1">
      <alignment vertical="top" wrapText="1"/>
      <protection/>
    </xf>
    <xf numFmtId="49" fontId="11" fillId="0" borderId="26" xfId="22" applyNumberFormat="1" applyFont="1" applyBorder="1" applyAlignment="1" applyProtection="1">
      <alignment horizontal="right" vertical="top" wrapText="1"/>
      <protection/>
    </xf>
    <xf numFmtId="1" fontId="5" fillId="0" borderId="26" xfId="22" applyNumberFormat="1" applyFont="1" applyBorder="1" applyAlignment="1" applyProtection="1">
      <alignment vertical="top" wrapText="1"/>
      <protection/>
    </xf>
    <xf numFmtId="1" fontId="5" fillId="0" borderId="27" xfId="22" applyNumberFormat="1" applyFont="1" applyBorder="1" applyAlignment="1" applyProtection="1">
      <alignment vertical="top" wrapText="1"/>
      <protection/>
    </xf>
    <xf numFmtId="49" fontId="7" fillId="2" borderId="26" xfId="22" applyNumberFormat="1" applyFont="1" applyFill="1" applyBorder="1" applyAlignment="1" applyProtection="1">
      <alignment vertical="center" wrapText="1"/>
      <protection/>
    </xf>
    <xf numFmtId="1" fontId="11" fillId="0" borderId="26" xfId="22" applyNumberFormat="1" applyFont="1" applyBorder="1" applyAlignment="1" applyProtection="1">
      <alignment horizontal="right" vertical="top" wrapText="1"/>
      <protection/>
    </xf>
    <xf numFmtId="1" fontId="6" fillId="0" borderId="28" xfId="22" applyNumberFormat="1" applyFont="1" applyBorder="1" applyAlignment="1" applyProtection="1">
      <alignment vertical="top" wrapText="1"/>
      <protection/>
    </xf>
    <xf numFmtId="1" fontId="6" fillId="0" borderId="29" xfId="22" applyNumberFormat="1" applyFont="1" applyBorder="1" applyAlignment="1" applyProtection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49" fontId="5" fillId="0" borderId="0" xfId="22" applyNumberFormat="1" applyFont="1" applyBorder="1" applyAlignment="1">
      <alignment vertical="top" wrapText="1"/>
      <protection/>
    </xf>
    <xf numFmtId="1" fontId="6" fillId="0" borderId="0" xfId="22" applyNumberFormat="1" applyFont="1" applyBorder="1" applyAlignment="1">
      <alignment vertical="top" wrapText="1"/>
      <protection/>
    </xf>
    <xf numFmtId="0" fontId="6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Border="1" applyAlignment="1" applyProtection="1">
      <alignment vertical="top"/>
      <protection locked="0"/>
    </xf>
    <xf numFmtId="49" fontId="5" fillId="0" borderId="0" xfId="22" applyNumberFormat="1" applyFont="1" applyBorder="1" applyAlignment="1" applyProtection="1">
      <alignment vertical="top" wrapText="1"/>
      <protection locked="0"/>
    </xf>
    <xf numFmtId="1" fontId="6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6" fillId="0" borderId="0" xfId="22" applyFont="1" applyBorder="1" applyAlignment="1" applyProtection="1">
      <alignment horizontal="left"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1" fontId="4" fillId="0" borderId="0" xfId="22" applyNumberFormat="1" applyFont="1" applyAlignment="1" applyProtection="1">
      <alignment vertical="top" wrapText="1"/>
      <protection locked="0"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2" fillId="0" borderId="0" xfId="24" applyFont="1" applyProtection="1">
      <alignment/>
      <protection/>
    </xf>
    <xf numFmtId="0" fontId="13" fillId="0" borderId="0" xfId="22" applyFont="1" applyBorder="1" applyAlignment="1" applyProtection="1">
      <alignment vertical="top" wrapText="1"/>
      <protection/>
    </xf>
    <xf numFmtId="0" fontId="6" fillId="0" borderId="0" xfId="22" applyFont="1" applyAlignment="1" applyProtection="1">
      <alignment vertical="top"/>
      <protection/>
    </xf>
    <xf numFmtId="0" fontId="4" fillId="0" borderId="0" xfId="24" applyFont="1" applyAlignment="1" applyProtection="1">
      <alignment horizontal="left" wrapText="1"/>
      <protection/>
    </xf>
    <xf numFmtId="0" fontId="6" fillId="0" borderId="0" xfId="22" applyFont="1" applyAlignment="1" applyProtection="1">
      <alignment vertical="top" wrapText="1"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horizontal="right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0" fontId="13" fillId="0" borderId="30" xfId="24" applyFont="1" applyBorder="1" applyAlignment="1" applyProtection="1">
      <alignment horizontal="center" vertical="center" wrapText="1"/>
      <protection/>
    </xf>
    <xf numFmtId="0" fontId="13" fillId="0" borderId="8" xfId="24" applyFont="1" applyBorder="1" applyAlignment="1" applyProtection="1">
      <alignment horizontal="center" vertical="center" wrapText="1"/>
      <protection/>
    </xf>
    <xf numFmtId="0" fontId="13" fillId="0" borderId="24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wrapText="1"/>
      <protection/>
    </xf>
    <xf numFmtId="0" fontId="12" fillId="0" borderId="1" xfId="24" applyFont="1" applyBorder="1" applyProtection="1">
      <alignment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2" fillId="0" borderId="1" xfId="24" applyFont="1" applyFill="1" applyBorder="1" applyProtection="1">
      <alignment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2" fillId="3" borderId="1" xfId="24" applyNumberFormat="1" applyFont="1" applyFill="1" applyBorder="1" applyProtection="1">
      <alignment/>
      <protection locked="0"/>
    </xf>
    <xf numFmtId="0" fontId="12" fillId="0" borderId="1" xfId="24" applyFont="1" applyFill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horizontal="right" vertical="center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2" fillId="0" borderId="1" xfId="24" applyNumberFormat="1" applyFont="1" applyBorder="1" applyProtection="1">
      <alignment/>
      <protection/>
    </xf>
    <xf numFmtId="1" fontId="12" fillId="6" borderId="1" xfId="24" applyNumberFormat="1" applyFont="1" applyFill="1" applyBorder="1" applyAlignment="1" applyProtection="1">
      <alignment vertical="center"/>
      <protection locked="0"/>
    </xf>
    <xf numFmtId="0" fontId="14" fillId="0" borderId="1" xfId="24" applyFont="1" applyBorder="1" applyAlignment="1" applyProtection="1">
      <alignment horizontal="center" wrapText="1"/>
      <protection/>
    </xf>
    <xf numFmtId="1" fontId="12" fillId="4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horizontal="center"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1" fontId="12" fillId="0" borderId="1" xfId="24" applyNumberFormat="1" applyFont="1" applyBorder="1" applyAlignment="1" applyProtection="1">
      <alignment vertical="center"/>
      <protection/>
    </xf>
    <xf numFmtId="0" fontId="12" fillId="0" borderId="30" xfId="24" applyFont="1" applyBorder="1" applyAlignment="1" applyProtection="1">
      <alignment horizontal="center" vertical="center" wrapText="1"/>
      <protection/>
    </xf>
    <xf numFmtId="0" fontId="14" fillId="0" borderId="30" xfId="24" applyFont="1" applyBorder="1" applyAlignment="1" applyProtection="1">
      <alignment horizontal="center" vertical="center" wrapText="1"/>
      <protection/>
    </xf>
    <xf numFmtId="3" fontId="12" fillId="0" borderId="1" xfId="24" applyNumberFormat="1" applyFont="1" applyBorder="1" applyProtection="1">
      <alignment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4" fillId="0" borderId="30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2" fillId="0" borderId="5" xfId="24" applyFont="1" applyBorder="1" applyAlignment="1" applyProtection="1">
      <alignment vertical="center" wrapText="1"/>
      <protection/>
    </xf>
    <xf numFmtId="49" fontId="12" fillId="0" borderId="30" xfId="24" applyNumberFormat="1" applyFont="1" applyBorder="1" applyAlignment="1" applyProtection="1">
      <alignment horizontal="center" vertical="center" wrapText="1"/>
      <protection/>
    </xf>
    <xf numFmtId="1" fontId="13" fillId="6" borderId="1" xfId="24" applyNumberFormat="1" applyFont="1" applyFill="1" applyBorder="1" applyAlignment="1" applyProtection="1">
      <alignment vertical="center"/>
      <protection locked="0"/>
    </xf>
    <xf numFmtId="0" fontId="12" fillId="0" borderId="16" xfId="24" applyFont="1" applyBorder="1" applyAlignment="1" applyProtection="1">
      <alignment vertical="center" wrapText="1"/>
      <protection/>
    </xf>
    <xf numFmtId="1" fontId="13" fillId="3" borderId="30" xfId="24" applyNumberFormat="1" applyFont="1" applyFill="1" applyBorder="1" applyAlignment="1" applyProtection="1">
      <alignment vertical="center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0" fontId="13" fillId="0" borderId="8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30" xfId="24" applyNumberFormat="1" applyFont="1" applyFill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0" fontId="16" fillId="0" borderId="1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3" fontId="12" fillId="0" borderId="1" xfId="24" applyNumberFormat="1" applyFont="1" applyFill="1" applyBorder="1" applyProtection="1">
      <alignment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3" fillId="0" borderId="0" xfId="24" applyFont="1" applyBorder="1" applyAlignment="1" applyProtection="1">
      <alignment wrapText="1"/>
      <protection locked="0"/>
    </xf>
    <xf numFmtId="1" fontId="12" fillId="0" borderId="0" xfId="24" applyNumberFormat="1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6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2" fillId="0" borderId="0" xfId="24" applyNumberFormat="1" applyFont="1" applyProtection="1">
      <alignment/>
      <protection locked="0"/>
    </xf>
    <xf numFmtId="0" fontId="13" fillId="0" borderId="0" xfId="22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>
      <alignment wrapText="1"/>
      <protection/>
    </xf>
    <xf numFmtId="1" fontId="12" fillId="0" borderId="0" xfId="24" applyNumberFormat="1" applyFont="1" applyBorder="1">
      <alignment/>
      <protection/>
    </xf>
    <xf numFmtId="1" fontId="12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12" fillId="0" borderId="0" xfId="23" applyFont="1" applyAlignment="1" applyProtection="1">
      <alignment wrapText="1"/>
      <protection/>
    </xf>
    <xf numFmtId="0" fontId="12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3" fillId="0" borderId="0" xfId="23" applyFont="1" applyBorder="1" applyAlignment="1" applyProtection="1">
      <alignment horizontal="center" vertical="center" wrapText="1"/>
      <protection/>
    </xf>
    <xf numFmtId="0" fontId="13" fillId="0" borderId="0" xfId="23" applyFont="1" applyFill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6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horizontal="right" vertical="top" wrapText="1"/>
      <protection/>
    </xf>
    <xf numFmtId="0" fontId="13" fillId="0" borderId="0" xfId="22" applyFont="1" applyBorder="1" applyAlignment="1" applyProtection="1">
      <alignment vertical="top"/>
      <protection/>
    </xf>
    <xf numFmtId="166" fontId="13" fillId="0" borderId="0" xfId="22" applyNumberFormat="1" applyFont="1" applyBorder="1" applyAlignment="1" applyProtection="1">
      <alignment horizontal="left" vertical="top"/>
      <protection/>
    </xf>
    <xf numFmtId="0" fontId="13" fillId="0" borderId="0" xfId="22" applyFont="1" applyFill="1" applyBorder="1" applyAlignment="1" applyProtection="1">
      <alignment vertical="top" wrapText="1"/>
      <protection/>
    </xf>
    <xf numFmtId="0" fontId="13" fillId="0" borderId="0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Alignment="1" applyProtection="1">
      <alignment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164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wrapText="1"/>
      <protection/>
    </xf>
    <xf numFmtId="49" fontId="14" fillId="0" borderId="1" xfId="23" applyNumberFormat="1" applyFont="1" applyBorder="1" applyAlignment="1" applyProtection="1">
      <alignment wrapText="1"/>
      <protection/>
    </xf>
    <xf numFmtId="3" fontId="12" fillId="0" borderId="1" xfId="23" applyNumberFormat="1" applyFont="1" applyFill="1" applyBorder="1" applyAlignment="1" applyProtection="1">
      <alignment wrapText="1"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2" fillId="6" borderId="1" xfId="23" applyNumberFormat="1" applyFont="1" applyFill="1" applyBorder="1" applyAlignment="1" applyProtection="1">
      <alignment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0" fontId="12" fillId="0" borderId="1" xfId="23" applyFont="1" applyFill="1" applyBorder="1" applyAlignment="1" applyProtection="1">
      <alignment wrapText="1"/>
      <protection/>
    </xf>
    <xf numFmtId="49" fontId="12" fillId="0" borderId="1" xfId="23" applyNumberFormat="1" applyFont="1" applyFill="1" applyBorder="1" applyAlignment="1" applyProtection="1">
      <alignment horizontal="center" wrapText="1"/>
      <protection/>
    </xf>
    <xf numFmtId="0" fontId="13" fillId="0" borderId="1" xfId="23" applyFont="1" applyBorder="1" applyAlignment="1" applyProtection="1">
      <alignment horizontal="right"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49" fontId="14" fillId="0" borderId="1" xfId="23" applyNumberFormat="1" applyFont="1" applyBorder="1" applyAlignment="1" applyProtection="1">
      <alignment horizontal="center" wrapText="1"/>
      <protection/>
    </xf>
    <xf numFmtId="1" fontId="12" fillId="0" borderId="1" xfId="23" applyNumberFormat="1" applyFont="1" applyFill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1" fontId="12" fillId="3" borderId="1" xfId="23" applyNumberFormat="1" applyFont="1" applyFill="1" applyBorder="1" applyAlignment="1" applyProtection="1">
      <alignment wrapText="1"/>
      <protection locked="0"/>
    </xf>
    <xf numFmtId="1" fontId="12" fillId="4" borderId="1" xfId="23" applyNumberFormat="1" applyFont="1" applyFill="1" applyBorder="1" applyAlignment="1" applyProtection="1">
      <alignment wrapText="1"/>
      <protection locked="0"/>
    </xf>
    <xf numFmtId="49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Alignment="1" applyProtection="1">
      <alignment horizontal="left" vertical="top"/>
      <protection locked="0"/>
    </xf>
    <xf numFmtId="49" fontId="13" fillId="0" borderId="0" xfId="23" applyNumberFormat="1" applyFont="1" applyAlignment="1" applyProtection="1">
      <alignment horizontal="left" vertical="top"/>
      <protection locked="0"/>
    </xf>
    <xf numFmtId="0" fontId="13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Alignment="1" applyProtection="1">
      <alignment horizontal="center"/>
      <protection/>
    </xf>
    <xf numFmtId="0" fontId="12" fillId="0" borderId="0" xfId="25" applyFont="1" applyAlignment="1">
      <alignment wrapText="1"/>
      <protection/>
    </xf>
    <xf numFmtId="49" fontId="12" fillId="0" borderId="0" xfId="25" applyNumberFormat="1" applyFont="1" applyAlignment="1">
      <alignment horizontal="center" wrapText="1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 applyProtection="1">
      <alignment horizontal="center" wrapText="1"/>
      <protection/>
    </xf>
    <xf numFmtId="49" fontId="13" fillId="0" borderId="0" xfId="25" applyNumberFormat="1" applyFont="1" applyAlignment="1" applyProtection="1">
      <alignment horizontal="center" wrapText="1"/>
      <protection/>
    </xf>
    <xf numFmtId="0" fontId="13" fillId="0" borderId="0" xfId="25" applyFont="1" applyAlignment="1" applyProtection="1">
      <alignment horizontal="center"/>
      <protection/>
    </xf>
    <xf numFmtId="0" fontId="12" fillId="0" borderId="0" xfId="25" applyFont="1" applyProtection="1">
      <alignment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/>
      <protection/>
    </xf>
    <xf numFmtId="0" fontId="13" fillId="0" borderId="0" xfId="25" applyFont="1" applyBorder="1" applyAlignment="1" applyProtection="1">
      <alignment horizontal="left" vertical="top" wrapText="1"/>
      <protection/>
    </xf>
    <xf numFmtId="0" fontId="13" fillId="0" borderId="0" xfId="25" applyFont="1" applyProtection="1">
      <alignment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>
      <alignment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left" vertical="center" wrapText="1"/>
      <protection/>
    </xf>
    <xf numFmtId="0" fontId="13" fillId="2" borderId="18" xfId="25" applyFont="1" applyFill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49" fontId="13" fillId="0" borderId="19" xfId="25" applyNumberFormat="1" applyFont="1" applyBorder="1" applyAlignment="1">
      <alignment horizontal="center" vertical="center" wrapText="1"/>
      <protection/>
    </xf>
    <xf numFmtId="0" fontId="13" fillId="0" borderId="21" xfId="25" applyFont="1" applyBorder="1" applyAlignment="1">
      <alignment horizontal="center" vertical="center" wrapText="1"/>
      <protection/>
    </xf>
    <xf numFmtId="0" fontId="13" fillId="0" borderId="31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left" vertical="center" wrapText="1"/>
      <protection/>
    </xf>
    <xf numFmtId="0" fontId="13" fillId="2" borderId="21" xfId="25" applyFont="1" applyFill="1" applyBorder="1" applyAlignment="1">
      <alignment horizontal="center" vertical="center" wrapText="1"/>
      <protection/>
    </xf>
    <xf numFmtId="0" fontId="13" fillId="0" borderId="1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13" fillId="0" borderId="24" xfId="25" applyFont="1" applyBorder="1" applyAlignment="1">
      <alignment horizontal="center" vertical="center" wrapText="1"/>
      <protection/>
    </xf>
    <xf numFmtId="0" fontId="13" fillId="0" borderId="3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vertical="center" wrapText="1"/>
      <protection/>
    </xf>
    <xf numFmtId="0" fontId="13" fillId="2" borderId="24" xfId="25" applyFont="1" applyFill="1" applyBorder="1" applyAlignment="1">
      <alignment horizontal="center" vertical="center" wrapText="1"/>
      <protection/>
    </xf>
    <xf numFmtId="49" fontId="13" fillId="0" borderId="24" xfId="25" applyNumberFormat="1" applyFont="1" applyBorder="1" applyAlignment="1">
      <alignment horizontal="center" vertical="center" wrapText="1"/>
      <protection/>
    </xf>
    <xf numFmtId="0" fontId="13" fillId="0" borderId="24" xfId="25" applyFont="1" applyFill="1" applyBorder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2" borderId="1" xfId="25" applyNumberFormat="1" applyFont="1" applyFill="1" applyBorder="1" applyAlignment="1">
      <alignment horizontal="center" vertical="center" wrapText="1"/>
      <protection/>
    </xf>
    <xf numFmtId="49" fontId="12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25" applyFont="1" applyBorder="1" applyAlignment="1">
      <alignment vertical="center" wrapText="1"/>
      <protection/>
    </xf>
    <xf numFmtId="3" fontId="12" fillId="0" borderId="1" xfId="25" applyNumberFormat="1" applyFont="1" applyFill="1" applyBorder="1" applyAlignment="1" applyProtection="1">
      <alignment vertical="center"/>
      <protection/>
    </xf>
    <xf numFmtId="1" fontId="12" fillId="6" borderId="1" xfId="25" applyNumberFormat="1" applyFont="1" applyFill="1" applyBorder="1" applyAlignment="1" applyProtection="1">
      <alignment vertical="center"/>
      <protection locked="0"/>
    </xf>
    <xf numFmtId="1" fontId="12" fillId="0" borderId="1" xfId="25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Border="1" applyProtection="1">
      <alignment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12" fillId="0" borderId="0" xfId="25" applyFont="1" applyBorder="1" applyProtection="1">
      <alignment/>
      <protection/>
    </xf>
    <xf numFmtId="0" fontId="12" fillId="0" borderId="1" xfId="25" applyFont="1" applyBorder="1" applyAlignment="1">
      <alignment vertical="center" wrapText="1"/>
      <protection/>
    </xf>
    <xf numFmtId="0" fontId="12" fillId="0" borderId="0" xfId="25" applyFont="1" applyBorder="1">
      <alignment/>
      <protection/>
    </xf>
    <xf numFmtId="3" fontId="12" fillId="0" borderId="18" xfId="25" applyNumberFormat="1" applyFont="1" applyBorder="1" applyAlignment="1" applyProtection="1">
      <alignment vertical="center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1" fontId="12" fillId="2" borderId="8" xfId="25" applyNumberFormat="1" applyFont="1" applyFill="1" applyBorder="1" applyAlignment="1" applyProtection="1">
      <alignment vertical="center"/>
      <protection locked="0"/>
    </xf>
    <xf numFmtId="1" fontId="12" fillId="2" borderId="16" xfId="25" applyNumberFormat="1" applyFont="1" applyFill="1" applyBorder="1" applyAlignment="1" applyProtection="1">
      <alignment vertical="center"/>
      <protection locked="0"/>
    </xf>
    <xf numFmtId="1" fontId="12" fillId="2" borderId="30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/>
    </xf>
    <xf numFmtId="3" fontId="12" fillId="0" borderId="24" xfId="25" applyNumberFormat="1" applyFont="1" applyBorder="1" applyAlignment="1" applyProtection="1">
      <alignment vertical="center"/>
      <protection/>
    </xf>
    <xf numFmtId="0" fontId="12" fillId="0" borderId="1" xfId="25" applyFont="1" applyBorder="1" applyAlignment="1">
      <alignment wrapText="1"/>
      <protection/>
    </xf>
    <xf numFmtId="49" fontId="12" fillId="0" borderId="1" xfId="25" applyNumberFormat="1" applyFont="1" applyBorder="1" applyAlignment="1">
      <alignment horizontal="center" wrapText="1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49" fontId="13" fillId="0" borderId="0" xfId="25" applyNumberFormat="1" applyFont="1" applyBorder="1" applyAlignment="1" applyProtection="1">
      <alignment horizontal="center" vertical="center" wrapText="1"/>
      <protection locked="0"/>
    </xf>
    <xf numFmtId="3" fontId="12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 horizontal="left" wrapText="1"/>
      <protection locked="0"/>
    </xf>
    <xf numFmtId="49" fontId="13" fillId="0" borderId="0" xfId="25" applyNumberFormat="1" applyFont="1" applyBorder="1" applyAlignment="1" applyProtection="1">
      <alignment horizontal="center" wrapText="1"/>
      <protection locked="0"/>
    </xf>
    <xf numFmtId="0" fontId="13" fillId="0" borderId="0" xfId="25" applyFont="1" applyBorder="1" applyProtection="1">
      <alignment/>
      <protection locked="0"/>
    </xf>
    <xf numFmtId="0" fontId="12" fillId="0" borderId="0" xfId="25" applyFont="1" applyAlignment="1" applyProtection="1">
      <alignment wrapText="1"/>
      <protection locked="0"/>
    </xf>
    <xf numFmtId="49" fontId="12" fillId="0" borderId="0" xfId="25" applyNumberFormat="1" applyFont="1" applyAlignment="1" applyProtection="1">
      <alignment horizontal="center" wrapText="1"/>
      <protection locked="0"/>
    </xf>
    <xf numFmtId="0" fontId="12" fillId="0" borderId="0" xfId="25" applyFont="1" applyProtection="1">
      <alignment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6" fillId="0" borderId="21" xfId="22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left" wrapText="1"/>
      <protection/>
    </xf>
    <xf numFmtId="165" fontId="12" fillId="0" borderId="13" xfId="22" applyNumberFormat="1" applyFont="1" applyBorder="1" applyAlignment="1" applyProtection="1">
      <alignment horizontal="left" vertical="top" wrapText="1"/>
      <protection/>
    </xf>
    <xf numFmtId="0" fontId="13" fillId="0" borderId="0" xfId="24" applyFont="1" applyBorder="1" applyAlignment="1" applyProtection="1">
      <alignment horizontal="left" wrapText="1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2" fillId="0" borderId="0" xfId="24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center" vertical="center" wrapText="1"/>
      <protection locked="0"/>
    </xf>
    <xf numFmtId="0" fontId="12" fillId="0" borderId="0" xfId="23" applyFont="1" applyFill="1" applyBorder="1" applyAlignment="1" applyProtection="1">
      <alignment horizontal="center" wrapText="1"/>
      <protection locked="0"/>
    </xf>
    <xf numFmtId="0" fontId="13" fillId="0" borderId="0" xfId="25" applyFont="1" applyBorder="1" applyAlignment="1">
      <alignment horizontal="center" wrapText="1"/>
      <protection/>
    </xf>
    <xf numFmtId="0" fontId="13" fillId="0" borderId="0" xfId="22" applyNumberFormat="1" applyFont="1" applyBorder="1" applyAlignment="1" applyProtection="1">
      <alignment horizontal="left" vertical="top" wrapText="1"/>
      <protection/>
    </xf>
    <xf numFmtId="0" fontId="6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right"/>
      <protection/>
    </xf>
    <xf numFmtId="166" fontId="13" fillId="0" borderId="13" xfId="22" applyNumberFormat="1" applyFont="1" applyBorder="1" applyAlignment="1" applyProtection="1">
      <alignment horizontal="left" vertical="top" wrapText="1"/>
      <protection/>
    </xf>
    <xf numFmtId="0" fontId="13" fillId="0" borderId="30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67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331" t="s">
        <v>1</v>
      </c>
      <c r="B3" s="331"/>
      <c r="C3" s="331"/>
      <c r="D3" s="331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331" t="s">
        <v>4</v>
      </c>
      <c r="B4" s="331"/>
      <c r="C4" s="331"/>
      <c r="D4" s="331"/>
      <c r="E4" s="17" t="s">
        <v>5</v>
      </c>
      <c r="F4" s="332" t="s">
        <v>6</v>
      </c>
      <c r="G4" s="332"/>
      <c r="H4" s="16">
        <v>380</v>
      </c>
    </row>
    <row r="5" spans="1:8" ht="14.25" customHeight="1">
      <c r="A5" s="331" t="s">
        <v>7</v>
      </c>
      <c r="B5" s="331"/>
      <c r="C5" s="331"/>
      <c r="D5" s="331"/>
      <c r="E5" s="18">
        <v>41274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1676</v>
      </c>
      <c r="D12" s="46">
        <v>1899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104</v>
      </c>
      <c r="D13" s="46">
        <v>143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487</v>
      </c>
      <c r="D14" s="46">
        <v>525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84</v>
      </c>
      <c r="D15" s="46">
        <v>148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19</v>
      </c>
      <c r="D16" s="46">
        <v>22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300</v>
      </c>
      <c r="D17" s="46">
        <v>302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3020</v>
      </c>
      <c r="D19" s="65">
        <f>SUM(D11:D18)</f>
        <v>3389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67</v>
      </c>
      <c r="D23" s="46">
        <v>93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229</v>
      </c>
      <c r="D24" s="46">
        <v>262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11</v>
      </c>
      <c r="D26" s="46">
        <v>26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307</v>
      </c>
      <c r="D27" s="65">
        <f>SUM(D23:D26)</f>
        <v>381</v>
      </c>
      <c r="E27" s="73" t="s">
        <v>85</v>
      </c>
      <c r="F27" s="47" t="s">
        <v>86</v>
      </c>
      <c r="G27" s="57">
        <f>SUM(G28:G30)</f>
        <v>-6849</v>
      </c>
      <c r="H27" s="58">
        <f>SUM(H28:H30)</f>
        <v>-6238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-6948</v>
      </c>
      <c r="H29" s="54">
        <v>-6337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-90</v>
      </c>
      <c r="H32" s="54">
        <v>-611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-6939</v>
      </c>
      <c r="H33" s="58">
        <f>H27+H31+H32</f>
        <v>-6849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-3459</v>
      </c>
      <c r="H36" s="58">
        <f>H25+H17+H33</f>
        <v>-3369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1146</v>
      </c>
      <c r="H39" s="67">
        <v>1186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10170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64</v>
      </c>
      <c r="H48" s="49">
        <v>125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9843</v>
      </c>
      <c r="H49" s="58">
        <f>SUM(H43:H48)</f>
        <v>10295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291</v>
      </c>
      <c r="D54" s="46">
        <v>291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5721</v>
      </c>
      <c r="D55" s="65">
        <f>D19+D20+D21+D27+D32+D45+D51+D53+D54</f>
        <v>6164</v>
      </c>
      <c r="E55" s="40" t="s">
        <v>175</v>
      </c>
      <c r="F55" s="83" t="s">
        <v>176</v>
      </c>
      <c r="G55" s="57">
        <f>G49+G51+G52+G53+G54</f>
        <v>9843</v>
      </c>
      <c r="H55" s="58">
        <f>H49+H51+H52+H53+H54</f>
        <v>10295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1281</v>
      </c>
      <c r="D58" s="46">
        <v>1389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340</v>
      </c>
      <c r="D59" s="46">
        <v>354</v>
      </c>
      <c r="E59" s="69" t="s">
        <v>184</v>
      </c>
      <c r="F59" s="47" t="s">
        <v>185</v>
      </c>
      <c r="G59" s="48"/>
      <c r="H59" s="49"/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1022</v>
      </c>
      <c r="D61" s="46">
        <v>1434</v>
      </c>
      <c r="E61" s="52" t="s">
        <v>192</v>
      </c>
      <c r="F61" s="100" t="s">
        <v>193</v>
      </c>
      <c r="G61" s="57">
        <f>SUM(G62:G68)</f>
        <v>5492</v>
      </c>
      <c r="H61" s="58">
        <f>SUM(H62:H68)</f>
        <v>5995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104</v>
      </c>
      <c r="H62" s="49">
        <v>351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2048</v>
      </c>
      <c r="H63" s="49">
        <v>1885</v>
      </c>
      <c r="M63" s="74"/>
    </row>
    <row r="64" spans="1:15" ht="15">
      <c r="A64" s="38" t="s">
        <v>53</v>
      </c>
      <c r="B64" s="63" t="s">
        <v>202</v>
      </c>
      <c r="C64" s="64">
        <f>SUM(C58:C63)</f>
        <v>2654</v>
      </c>
      <c r="D64" s="65">
        <f>SUM(D58:D63)</f>
        <v>3188</v>
      </c>
      <c r="E64" s="40" t="s">
        <v>203</v>
      </c>
      <c r="F64" s="47" t="s">
        <v>204</v>
      </c>
      <c r="G64" s="48">
        <v>2845</v>
      </c>
      <c r="H64" s="49">
        <v>3244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285</v>
      </c>
      <c r="H66" s="49">
        <v>301</v>
      </c>
    </row>
    <row r="67" spans="1:8" ht="15">
      <c r="A67" s="38" t="s">
        <v>210</v>
      </c>
      <c r="B67" s="44" t="s">
        <v>211</v>
      </c>
      <c r="C67" s="45">
        <v>1922</v>
      </c>
      <c r="D67" s="46">
        <v>1974</v>
      </c>
      <c r="E67" s="40" t="s">
        <v>212</v>
      </c>
      <c r="F67" s="47" t="s">
        <v>213</v>
      </c>
      <c r="G67" s="48">
        <v>97</v>
      </c>
      <c r="H67" s="49">
        <v>91</v>
      </c>
    </row>
    <row r="68" spans="1:8" ht="15">
      <c r="A68" s="38" t="s">
        <v>214</v>
      </c>
      <c r="B68" s="44" t="s">
        <v>215</v>
      </c>
      <c r="C68" s="45">
        <v>653</v>
      </c>
      <c r="D68" s="46">
        <v>933</v>
      </c>
      <c r="E68" s="40" t="s">
        <v>216</v>
      </c>
      <c r="F68" s="47" t="s">
        <v>217</v>
      </c>
      <c r="G68" s="48">
        <v>113</v>
      </c>
      <c r="H68" s="49">
        <v>123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742</v>
      </c>
      <c r="H69" s="49">
        <v>791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6234</v>
      </c>
      <c r="H71" s="103">
        <f>H59+H60+H61+H69+H70</f>
        <v>6786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127</v>
      </c>
      <c r="D72" s="46">
        <v>155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334</v>
      </c>
      <c r="D74" s="46">
        <v>332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4851</v>
      </c>
      <c r="D75" s="65">
        <f>SUM(D67:D74)</f>
        <v>5209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6234</v>
      </c>
      <c r="H79" s="115">
        <f>H71+H74+H75+H76</f>
        <v>6786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371</v>
      </c>
      <c r="D87" s="46">
        <v>292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167</v>
      </c>
      <c r="D88" s="46">
        <v>45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538</v>
      </c>
      <c r="D91" s="65">
        <f>SUM(D87:D90)</f>
        <v>337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8043</v>
      </c>
      <c r="D93" s="65">
        <f>D64+D75+D84+D91+D92</f>
        <v>8734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13764</v>
      </c>
      <c r="D94" s="123">
        <f>D93+D55</f>
        <v>14898</v>
      </c>
      <c r="E94" s="124" t="s">
        <v>273</v>
      </c>
      <c r="F94" s="125" t="s">
        <v>274</v>
      </c>
      <c r="G94" s="126">
        <f>G36+G39+G55+G79</f>
        <v>13764</v>
      </c>
      <c r="H94" s="127">
        <f>H36+H39+H55+H79</f>
        <v>14898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333" t="s">
        <v>277</v>
      </c>
      <c r="D98" s="333"/>
      <c r="E98" s="33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333" t="s">
        <v>279</v>
      </c>
      <c r="D100" s="333"/>
      <c r="E100" s="33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5118055555555555"/>
  <pageSetup horizontalDpi="300" verticalDpi="300" orientation="landscape" paperSize="9" scale="65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zoomScale="85" zoomScaleNormal="85" workbookViewId="0" topLeftCell="A1">
      <selection activeCell="D52" sqref="D52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334" t="s">
        <v>281</v>
      </c>
      <c r="B1" s="334"/>
      <c r="C1" s="334"/>
      <c r="D1" s="334"/>
      <c r="E1" s="334"/>
      <c r="F1" s="334"/>
      <c r="G1" s="143"/>
      <c r="H1" s="143"/>
    </row>
    <row r="2" spans="1:8" ht="14.25" customHeight="1">
      <c r="A2" s="144" t="s">
        <v>1</v>
      </c>
      <c r="B2" s="335" t="str">
        <f>'справка №1-БАЛАНС'!E3</f>
        <v> "БАЛКАНКАР-ЗАРЯ" АД </v>
      </c>
      <c r="C2" s="335"/>
      <c r="D2" s="335"/>
      <c r="E2" s="335"/>
      <c r="F2" s="336" t="s">
        <v>3</v>
      </c>
      <c r="G2" s="336"/>
      <c r="H2" s="145">
        <f>'справка №1-БАЛАНС'!H3</f>
        <v>814191256</v>
      </c>
    </row>
    <row r="3" spans="1:8" ht="14.25" customHeight="1">
      <c r="A3" s="144" t="s">
        <v>282</v>
      </c>
      <c r="B3" s="335" t="str">
        <f>'справка №1-БАЛАНС'!E4</f>
        <v>КОНСОЛИДИРАН</v>
      </c>
      <c r="C3" s="335"/>
      <c r="D3" s="335"/>
      <c r="E3" s="335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337">
        <f>'справка №1-БАЛАНС'!E5</f>
        <v>41274</v>
      </c>
      <c r="C4" s="337"/>
      <c r="D4" s="337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5555</v>
      </c>
      <c r="D9" s="164">
        <v>5742</v>
      </c>
      <c r="E9" s="162" t="s">
        <v>292</v>
      </c>
      <c r="F9" s="165" t="s">
        <v>293</v>
      </c>
      <c r="G9" s="166">
        <v>10033</v>
      </c>
      <c r="H9" s="166">
        <v>9159</v>
      </c>
    </row>
    <row r="10" spans="1:8" ht="12">
      <c r="A10" s="162" t="s">
        <v>294</v>
      </c>
      <c r="B10" s="163" t="s">
        <v>295</v>
      </c>
      <c r="C10" s="164">
        <v>827</v>
      </c>
      <c r="D10" s="164">
        <v>791</v>
      </c>
      <c r="E10" s="162" t="s">
        <v>296</v>
      </c>
      <c r="F10" s="165" t="s">
        <v>297</v>
      </c>
      <c r="G10" s="166"/>
      <c r="H10" s="166">
        <v>27</v>
      </c>
    </row>
    <row r="11" spans="1:8" ht="12">
      <c r="A11" s="162" t="s">
        <v>298</v>
      </c>
      <c r="B11" s="163" t="s">
        <v>299</v>
      </c>
      <c r="C11" s="164">
        <v>505</v>
      </c>
      <c r="D11" s="164">
        <v>662</v>
      </c>
      <c r="E11" s="167" t="s">
        <v>300</v>
      </c>
      <c r="F11" s="165" t="s">
        <v>301</v>
      </c>
      <c r="G11" s="166">
        <v>62</v>
      </c>
      <c r="H11" s="166">
        <v>64</v>
      </c>
    </row>
    <row r="12" spans="1:8" ht="12">
      <c r="A12" s="162" t="s">
        <v>302</v>
      </c>
      <c r="B12" s="163" t="s">
        <v>303</v>
      </c>
      <c r="C12" s="164">
        <v>2146</v>
      </c>
      <c r="D12" s="164">
        <v>2027</v>
      </c>
      <c r="E12" s="167" t="s">
        <v>80</v>
      </c>
      <c r="F12" s="165" t="s">
        <v>304</v>
      </c>
      <c r="G12" s="166">
        <v>762</v>
      </c>
      <c r="H12" s="166">
        <v>510</v>
      </c>
    </row>
    <row r="13" spans="1:18" ht="12">
      <c r="A13" s="162" t="s">
        <v>305</v>
      </c>
      <c r="B13" s="163" t="s">
        <v>306</v>
      </c>
      <c r="C13" s="164">
        <v>354</v>
      </c>
      <c r="D13" s="164">
        <v>320</v>
      </c>
      <c r="E13" s="168" t="s">
        <v>53</v>
      </c>
      <c r="F13" s="169" t="s">
        <v>307</v>
      </c>
      <c r="G13" s="158">
        <f>SUM(G9:G12)</f>
        <v>10857</v>
      </c>
      <c r="H13" s="158">
        <f>SUM(H9:H12)</f>
        <v>9760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161</v>
      </c>
      <c r="D14" s="164">
        <v>196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425</v>
      </c>
      <c r="D15" s="172">
        <v>-320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67</v>
      </c>
      <c r="D16" s="172">
        <v>129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10040</v>
      </c>
      <c r="D19" s="178">
        <f>SUM(D9:D15)+D16</f>
        <v>9547</v>
      </c>
      <c r="E19" s="157" t="s">
        <v>324</v>
      </c>
      <c r="F19" s="170" t="s">
        <v>325</v>
      </c>
      <c r="G19" s="166">
        <v>12</v>
      </c>
      <c r="H19" s="166">
        <v>33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878</v>
      </c>
      <c r="D22" s="164">
        <v>955</v>
      </c>
      <c r="E22" s="157" t="s">
        <v>333</v>
      </c>
      <c r="F22" s="170" t="s">
        <v>334</v>
      </c>
      <c r="G22" s="166">
        <v>14</v>
      </c>
      <c r="H22" s="166">
        <v>50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48</v>
      </c>
      <c r="D24" s="164">
        <v>62</v>
      </c>
      <c r="E24" s="168" t="s">
        <v>105</v>
      </c>
      <c r="F24" s="173" t="s">
        <v>341</v>
      </c>
      <c r="G24" s="158">
        <f>SUM(G19:G23)</f>
        <v>26</v>
      </c>
      <c r="H24" s="158">
        <f>SUM(H19:H23)</f>
        <v>83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47</v>
      </c>
      <c r="D25" s="164">
        <v>33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973</v>
      </c>
      <c r="D26" s="178">
        <f>SUM(D22:D25)</f>
        <v>1050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11013</v>
      </c>
      <c r="D28" s="161">
        <f>D26+D19</f>
        <v>10597</v>
      </c>
      <c r="E28" s="155" t="s">
        <v>346</v>
      </c>
      <c r="F28" s="173" t="s">
        <v>347</v>
      </c>
      <c r="G28" s="158">
        <f>G13+G15+G24</f>
        <v>10883</v>
      </c>
      <c r="H28" s="158">
        <f>H13+H15+H24</f>
        <v>9843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130</v>
      </c>
      <c r="H30" s="182">
        <f>IF((D28-H28)&gt;0,D28-H28,0)</f>
        <v>754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11013</v>
      </c>
      <c r="D33" s="178">
        <f>D28+D31+D32</f>
        <v>10597</v>
      </c>
      <c r="E33" s="155" t="s">
        <v>362</v>
      </c>
      <c r="F33" s="173" t="s">
        <v>363</v>
      </c>
      <c r="G33" s="182">
        <f>G32+G31+G28</f>
        <v>10883</v>
      </c>
      <c r="H33" s="182">
        <f>H32+H31+H28</f>
        <v>9843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130</v>
      </c>
      <c r="H34" s="158">
        <f>IF((D33-H33)&gt;0,D33-H33,0)</f>
        <v>754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-41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>
        <v>-41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130</v>
      </c>
      <c r="H39" s="199">
        <f>IF(H34&gt;0,IF(D35+H34&lt;0,0,D35+H34),IF(D34-D35&lt;0,D35-D34,0))</f>
        <v>713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40</v>
      </c>
      <c r="H40" s="166">
        <v>102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90</v>
      </c>
      <c r="H41" s="156">
        <f>IF(D39=0,IF(H39-H40&gt;0,H39-H40+D40,0),IF(D39-D40&lt;0,D40-D39+H40,0))</f>
        <v>611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11013</v>
      </c>
      <c r="D42" s="182">
        <f>D33+D35+D39</f>
        <v>10556</v>
      </c>
      <c r="E42" s="185" t="s">
        <v>389</v>
      </c>
      <c r="F42" s="194" t="s">
        <v>390</v>
      </c>
      <c r="G42" s="182">
        <f>G39+G33</f>
        <v>11013</v>
      </c>
      <c r="H42" s="182">
        <f>H39+H33</f>
        <v>10556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338" t="s">
        <v>391</v>
      </c>
      <c r="B45" s="338"/>
      <c r="C45" s="338"/>
      <c r="D45" s="338"/>
      <c r="E45" s="338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41330</v>
      </c>
      <c r="C48" s="207" t="s">
        <v>393</v>
      </c>
      <c r="D48" s="339"/>
      <c r="E48" s="339"/>
      <c r="F48" s="339"/>
      <c r="G48" s="339"/>
      <c r="H48" s="339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340"/>
      <c r="E50" s="340"/>
      <c r="F50" s="340"/>
      <c r="G50" s="340"/>
      <c r="H50" s="340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341" t="s">
        <v>395</v>
      </c>
      <c r="B2" s="341"/>
      <c r="C2" s="341"/>
      <c r="D2" s="341"/>
      <c r="E2" s="341"/>
      <c r="F2" s="341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41274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10920</v>
      </c>
      <c r="D10" s="241">
        <v>9803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-7559</v>
      </c>
      <c r="D11" s="241">
        <v>-6599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-2078</v>
      </c>
      <c r="D13" s="241">
        <v>-3073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219</v>
      </c>
      <c r="D14" s="241">
        <v>-64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>
        <v>-5</v>
      </c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/>
      <c r="D17" s="241">
        <v>-1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-23</v>
      </c>
      <c r="D18" s="241">
        <v>-1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-12</v>
      </c>
      <c r="D19" s="241">
        <v>-30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1462</v>
      </c>
      <c r="D20" s="237">
        <f>SUM(D10:D19)</f>
        <v>35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-135</v>
      </c>
      <c r="D22" s="241">
        <v>-174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/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-135</v>
      </c>
      <c r="D32" s="237">
        <f>SUM(D22:D31)</f>
        <v>-174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3136</v>
      </c>
      <c r="D36" s="241">
        <v>440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-3334</v>
      </c>
      <c r="D37" s="241">
        <v>-921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-884</v>
      </c>
      <c r="D39" s="241">
        <v>-447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-44</v>
      </c>
      <c r="D41" s="241">
        <v>-22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-1126</v>
      </c>
      <c r="D42" s="237">
        <f>SUM(D34:D41)</f>
        <v>-950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201</v>
      </c>
      <c r="D43" s="237">
        <f>D42+D32+D20</f>
        <v>-1089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337</v>
      </c>
      <c r="D44" s="251">
        <v>1426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538</v>
      </c>
      <c r="D45" s="237">
        <f>D44+D43</f>
        <v>337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538</v>
      </c>
      <c r="D46" s="252">
        <v>337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472</v>
      </c>
      <c r="B49" s="256"/>
      <c r="C49" s="219"/>
      <c r="D49" s="257"/>
      <c r="E49" s="258"/>
      <c r="G49" s="243"/>
      <c r="H49" s="243"/>
    </row>
    <row r="50" spans="1:8" ht="11.25" customHeight="1">
      <c r="A50" s="218"/>
      <c r="B50" s="256" t="s">
        <v>393</v>
      </c>
      <c r="C50" s="342"/>
      <c r="D50" s="342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342"/>
      <c r="D52" s="342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:M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343" t="s">
        <v>475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344" t="str">
        <f>'справка №1-БАЛАНС'!E3</f>
        <v> "БАЛКАНКАР-ЗАРЯ" АД </v>
      </c>
      <c r="C3" s="344"/>
      <c r="D3" s="344"/>
      <c r="E3" s="344"/>
      <c r="F3" s="344"/>
      <c r="G3" s="344"/>
      <c r="H3" s="344"/>
      <c r="I3" s="344"/>
      <c r="J3" s="265"/>
      <c r="K3" s="345" t="s">
        <v>3</v>
      </c>
      <c r="L3" s="345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344" t="str">
        <f>'справка №1-БАЛАНС'!E4</f>
        <v>КОНСОЛИДИРАН</v>
      </c>
      <c r="C4" s="344"/>
      <c r="D4" s="344"/>
      <c r="E4" s="344"/>
      <c r="F4" s="344"/>
      <c r="G4" s="344"/>
      <c r="H4" s="344"/>
      <c r="I4" s="344"/>
      <c r="J4" s="268"/>
      <c r="K4" s="346" t="s">
        <v>6</v>
      </c>
      <c r="L4" s="346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347">
        <f>'справка №1-БАЛАНС'!E5</f>
        <v>41274</v>
      </c>
      <c r="C5" s="347"/>
      <c r="D5" s="347"/>
      <c r="E5" s="34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348" t="s">
        <v>477</v>
      </c>
      <c r="E6" s="348"/>
      <c r="F6" s="348"/>
      <c r="G6" s="348"/>
      <c r="H6" s="348"/>
      <c r="I6" s="349" t="s">
        <v>478</v>
      </c>
      <c r="J6" s="349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350" t="s">
        <v>484</v>
      </c>
      <c r="G7" s="350"/>
      <c r="H7" s="350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-6948</v>
      </c>
      <c r="K11" s="303"/>
      <c r="L11" s="304">
        <f>SUM(C11:K11)</f>
        <v>-3369</v>
      </c>
      <c r="M11" s="302">
        <f>'справка №1-БАЛАНС'!H39</f>
        <v>1186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-6948</v>
      </c>
      <c r="K15" s="310">
        <f t="shared" si="2"/>
        <v>0</v>
      </c>
      <c r="L15" s="304">
        <f t="shared" si="1"/>
        <v>-3369</v>
      </c>
      <c r="M15" s="310">
        <f t="shared" si="2"/>
        <v>1186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-90</v>
      </c>
      <c r="K16" s="303"/>
      <c r="L16" s="304">
        <f t="shared" si="1"/>
        <v>-90</v>
      </c>
      <c r="M16" s="303">
        <v>-40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-7038</v>
      </c>
      <c r="K29" s="306">
        <f t="shared" si="6"/>
        <v>0</v>
      </c>
      <c r="L29" s="304">
        <f t="shared" si="1"/>
        <v>-3459</v>
      </c>
      <c r="M29" s="306">
        <f t="shared" si="6"/>
        <v>1146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-7038</v>
      </c>
      <c r="K32" s="306">
        <f t="shared" si="7"/>
        <v>0</v>
      </c>
      <c r="L32" s="304">
        <f t="shared" si="1"/>
        <v>-3459</v>
      </c>
      <c r="M32" s="306">
        <f>M29+M30+M31</f>
        <v>1146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51" t="s">
        <v>537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352" t="s">
        <v>539</v>
      </c>
      <c r="E38" s="352"/>
      <c r="F38" s="352"/>
      <c r="G38" s="352"/>
      <c r="H38" s="352"/>
      <c r="I38" s="352"/>
      <c r="J38" s="327" t="s">
        <v>540</v>
      </c>
      <c r="K38" s="327"/>
      <c r="L38" s="352"/>
      <c r="M38" s="352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2013-02-20T06:38:53Z</dcterms:created>
  <dcterms:modified xsi:type="dcterms:W3CDTF">2013-02-20T06:38:54Z</dcterms:modified>
  <cp:category/>
  <cp:version/>
  <cp:contentType/>
  <cp:contentStatus/>
</cp:coreProperties>
</file>