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№1-БАЛАНС'!$A$1:$H$101</definedName>
    <definedName name="_xlnm.Print_Area_1">'справка №4-ОСК'!$A$1:$N$38</definedName>
    <definedName name="_xlnm.Print_Titles">'справка №1-БАЛАНС'!$8:$8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<sst xmlns="http://schemas.openxmlformats.org/spreadsheetml/2006/main" count="607" uniqueCount="540">
  <si>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</si>
  <si>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</si>
  <si>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</si>
  <si>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</si>
  <si>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</si>
  <si>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</si>
  <si>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</si>
  <si>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</si>
  <si>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</si>
  <si>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</si>
  <si>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</si>
  <si>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</si>
  <si>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</si>
  <si>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</si>
  <si>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</si>
  <si>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</si>
  <si>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</si>
  <si>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</si>
  <si>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</si>
  <si>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</si>
  <si>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</si>
  <si>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</si>
  <si>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</si>
  <si>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</si>
  <si>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</si>
  <si>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</si>
  <si>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</si>
  <si>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</si>
  <si>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</si>
  <si>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</si>
  <si>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</si>
  <si>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</si>
  <si>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</si>
  <si>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</si>
  <si>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</si>
  <si>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</si>
  <si>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</si>
  <si>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</si>
  <si>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</si>
  <si>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</si>
  <si>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</si>
  <si>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</si>
  <si>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</si>
  <si>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</si>
  <si>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</si>
  <si>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</si>
  <si>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</si>
  <si>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</si>
  <si>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</si>
  <si>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</si>
  <si>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</si>
  <si>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</si>
  <si>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</si>
  <si>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</si>
  <si>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</si>
  <si>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</si>
  <si>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</si>
  <si>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</si>
  <si>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</si>
  <si>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</si>
  <si>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</si>
  <si>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</si>
  <si>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</si>
  <si>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</si>
  <si>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</si>
  <si>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</si>
  <si>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</si>
  <si>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</si>
  <si>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</si>
  <si>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</si>
  <si>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</si>
  <si>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</si>
  <si>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</si>
  <si>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</si>
  <si>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</si>
  <si>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</si>
  <si>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</si>
  <si>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</si>
  <si>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</si>
  <si>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</si>
  <si>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</si>
  <si>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</si>
  <si>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</si>
  <si>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</si>
  <si>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</si>
  <si>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</si>
  <si>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</si>
  <si>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</si>
  <si>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</si>
  <si>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</si>
  <si>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</si>
  <si>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</si>
  <si>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</si>
  <si>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</si>
  <si>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</si>
  <si>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</si>
  <si>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</si>
  <si>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</si>
  <si>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</si>
  <si>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</si>
  <si>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</si>
  <si>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</si>
  <si>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</si>
  <si>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</si>
  <si>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</si>
  <si>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</si>
  <si>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</si>
  <si>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</si>
  <si>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</si>
  <si>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</si>
  <si>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</si>
  <si>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</si>
  <si>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</si>
  <si>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</si>
  <si>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</si>
  <si>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</si>
  <si>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</si>
  <si>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</si>
  <si>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</si>
  <si>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</si>
  <si>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</si>
  <si>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</si>
  <si>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</si>
  <si>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</si>
  <si>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</si>
  <si>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</si>
  <si>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</si>
  <si>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</si>
  <si>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</si>
  <si>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</si>
  <si>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</si>
  <si>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</si>
  <si>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</si>
  <si>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</si>
  <si>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</si>
  <si>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</si>
  <si>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</si>
  <si>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</si>
  <si>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</si>
  <si>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</si>
  <si>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</si>
  <si>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</si>
  <si>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</si>
  <si>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</si>
  <si>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</si>
  <si>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</si>
  <si>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</si>
  <si>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</si>
  <si>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</si>
  <si>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</si>
  <si>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</si>
  <si>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</si>
  <si>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</si>
  <si>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</si>
  <si>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</si>
  <si>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</si>
  <si>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</si>
  <si>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</si>
  <si>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</si>
  <si>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</si>
  <si>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</si>
  <si>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</si>
  <si>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</si>
  <si>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</si>
  <si>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</si>
  <si>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</si>
  <si>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</si>
  <si>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</si>
  <si>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</si>
  <si>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</si>
  <si>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</si>
  <si>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</si>
  <si>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</si>
  <si>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</si>
  <si>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</si>
  <si>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</si>
  <si>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</si>
  <si>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</si>
  <si>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</si>
  <si>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</si>
  <si>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</si>
  <si>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</si>
  <si>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</si>
  <si>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</si>
  <si>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</si>
  <si>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</si>
  <si>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</si>
  <si>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</si>
  <si>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</si>
  <si>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</si>
  <si>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</si>
  <si>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</si>
  <si>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</si>
  <si>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</si>
  <si>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</si>
  <si>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</si>
  <si>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</si>
  <si>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</si>
  <si>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</si>
  <si>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</si>
  <si>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</si>
  <si>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</si>
  <si>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</si>
  <si>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</si>
  <si>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</si>
  <si>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</si>
  <si>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</si>
  <si>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</si>
  <si>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</si>
  <si>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</si>
  <si>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</si>
  <si>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</si>
  <si>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</si>
  <si>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</si>
  <si>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</si>
  <si>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</si>
  <si>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</si>
  <si>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</si>
  <si>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</si>
  <si>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</si>
  <si>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</si>
  <si>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</si>
  <si>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</si>
  <si>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</si>
  <si>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</si>
  <si>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</si>
  <si>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</si>
  <si>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</si>
  <si>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</si>
  <si>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</si>
  <si>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</si>
  <si>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</si>
  <si>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</si>
  <si>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</si>
  <si>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</si>
  <si>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</si>
  <si>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</si>
  <si>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</si>
  <si>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</si>
  <si>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</si>
  <si>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</si>
  <si>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</si>
  <si>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</si>
  <si>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</si>
  <si>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</si>
  <si>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</si>
  <si>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</si>
  <si>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</si>
  <si>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</si>
  <si>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</si>
  <si>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</si>
  <si>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</si>
  <si>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</si>
  <si>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</si>
  <si>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</si>
  <si>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</si>
  <si>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</si>
  <si>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</si>
  <si>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</si>
  <si>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</si>
  <si>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</si>
  <si>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</si>
  <si>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</si>
  <si>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</si>
  <si>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</si>
  <si>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</si>
  <si>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</si>
  <si>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</si>
  <si>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</si>
  <si>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</si>
  <si>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</si>
  <si>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</si>
  <si>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</si>
  <si>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</si>
  <si>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</si>
  <si>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</si>
  <si>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съставяне:22.04.2014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</si>
  <si>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</si>
  <si>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</si>
  <si>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</si>
  <si>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</si>
  <si>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</si>
  <si>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</si>
  <si>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</si>
  <si>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</si>
  <si>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</si>
  <si>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</si>
  <si>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</si>
  <si>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</si>
  <si>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</si>
  <si>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</si>
  <si>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</si>
  <si>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</si>
  <si>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</si>
  <si>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</si>
  <si>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</si>
  <si>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</si>
  <si>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</si>
  <si>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</si>
  <si>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</si>
  <si>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</si>
  <si>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</si>
  <si>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</si>
  <si>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</si>
  <si>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</si>
  <si>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</si>
  <si>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</si>
  <si>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</si>
  <si>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</si>
  <si>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</si>
  <si>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</si>
  <si>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</si>
  <si>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</si>
  <si>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</si>
  <si>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</si>
  <si>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</si>
  <si>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</si>
  <si>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</si>
  <si>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</si>
  <si>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</si>
  <si>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</si>
  <si>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</si>
  <si>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</si>
  <si>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</si>
  <si>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</si>
  <si>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</si>
  <si>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</si>
  <si>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</si>
  <si>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</si>
  <si>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</si>
  <si>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</si>
  <si>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</si>
  <si>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</si>
  <si>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</si>
  <si>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</si>
  <si>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</si>
  <si>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</si>
  <si>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</si>
  <si>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</si>
  <si>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</si>
  <si>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</si>
  <si>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</si>
  <si>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</si>
  <si>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</si>
  <si>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</si>
  <si>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</si>
  <si>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</si>
  <si>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</si>
  <si>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</si>
  <si>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</si>
  <si>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</si>
  <si>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</si>
  <si>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</si>
  <si>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</si>
  <si>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</si>
  <si>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</si>
  <si>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</si>
  <si>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</si>
  <si>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</si>
  <si>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</si>
  <si>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</si>
  <si>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</si>
  <si>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</si>
  <si>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</si>
  <si>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</si>
  <si>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</si>
  <si>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</si>
  <si>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</si>
  <si>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</si>
  <si>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</si>
  <si>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</si>
  <si>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</si>
  <si>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</si>
  <si>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</si>
  <si>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</si>
  <si>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</si>
  <si>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</si>
  <si>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</si>
  <si>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</si>
  <si>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</si>
  <si>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</si>
  <si>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</si>
  <si>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</si>
  <si>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</si>
  <si>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</si>
  <si>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</si>
  <si>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</si>
  <si>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</si>
  <si>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</si>
  <si>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</si>
  <si>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</si>
  <si>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</si>
  <si>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</si>
  <si>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</si>
  <si>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</si>
  <si>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</si>
  <si>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</si>
  <si>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</si>
  <si>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</si>
  <si>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</si>
  <si>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</si>
  <si>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</si>
  <si>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</si>
  <si>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</si>
  <si>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</si>
  <si>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</si>
  <si>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</si>
  <si>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</si>
  <si>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</si>
  <si>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</si>
  <si>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</si>
  <si>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</si>
  <si>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</si>
  <si>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</si>
  <si>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</si>
  <si>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</si>
  <si>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</si>
  <si>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</si>
  <si>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</si>
  <si>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</si>
  <si>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</si>
  <si>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</si>
  <si>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</si>
  <si>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</si>
  <si>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</si>
  <si>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</si>
  <si>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</si>
  <si>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</si>
  <si>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</si>
  <si>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</si>
  <si>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</si>
  <si>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</si>
  <si>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</si>
  <si>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</si>
  <si>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</si>
  <si>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</si>
  <si>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</si>
  <si>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</si>
  <si>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</si>
  <si>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</si>
  <si>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</si>
  <si>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</si>
  <si>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</si>
  <si>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</si>
  <si>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</si>
  <si>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</si>
  <si>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</si>
  <si>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</si>
  <si>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</si>
  <si>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</si>
  <si>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</si>
  <si>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</si>
  <si>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</si>
  <si>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</si>
  <si>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</si>
  <si>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</si>
  <si>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</si>
  <si>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</si>
  <si>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</si>
  <si>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</si>
  <si>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</si>
  <si>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</si>
  <si>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</si>
  <si>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</si>
  <si>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</si>
  <si>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</si>
  <si>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</si>
  <si>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</si>
  <si>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</si>
  <si>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</si>
  <si>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</si>
  <si>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</si>
  <si>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</si>
  <si>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</si>
  <si>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</si>
  <si>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</si>
  <si>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</si>
  <si>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</si>
  <si>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</si>
  <si>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</si>
  <si>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</si>
  <si>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</si>
  <si>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</si>
  <si>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</si>
  <si>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</si>
  <si>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</si>
  <si>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</si>
  <si>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</si>
  <si>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</si>
  <si>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</si>
  <si>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</si>
  <si>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</si>
  <si>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</si>
  <si>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</si>
  <si>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</si>
  <si>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</si>
  <si>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</si>
  <si>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</si>
  <si>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</si>
  <si>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</si>
  <si>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</si>
  <si>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</si>
  <si>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</si>
  <si>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</si>
  <si>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</si>
  <si>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</si>
  <si>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</si>
  <si>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</si>
  <si>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</si>
  <si>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</si>
  <si>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</si>
  <si>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</si>
  <si>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</si>
  <si>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</si>
  <si>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</si>
  <si>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</si>
  <si>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</si>
  <si>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</si>
  <si>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</si>
  <si>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</si>
  <si>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</si>
  <si>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</si>
  <si>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</si>
  <si>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</si>
  <si>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</si>
  <si>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</si>
  <si>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</si>
  <si>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</si>
  <si>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</si>
  <si>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</si>
  <si>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</si>
  <si>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</si>
  <si>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</si>
  <si>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</si>
  <si>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</si>
  <si>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</si>
  <si>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</si>
  <si>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 на съставяне:22.04.2014</t>
  </si>
  <si>
    <t xml:space="preserve">Съставител: ……… </t>
  </si>
  <si>
    <t xml:space="preserve"> Ръководител…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</si>
</sst>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0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22" applyFont="1" applyAlignment="1" applyProtection="1">
      <alignment vertical="top" wrapText="1"/>
      <protection locked="0"/>
    </xf>
    <xf numFmtId="0" fontId="4" fillId="0" borderId="0" xfId="22" applyFont="1" applyAlignment="1" applyProtection="1">
      <alignment horizontal="left" vertical="top" wrapText="1"/>
      <protection locked="0"/>
    </xf>
    <xf numFmtId="0" fontId="4" fillId="0" borderId="0" xfId="22" applyFont="1" applyAlignment="1" applyProtection="1">
      <alignment vertical="top"/>
      <protection locked="0"/>
    </xf>
    <xf numFmtId="0" fontId="4" fillId="0" borderId="0" xfId="22" applyFont="1" applyAlignment="1">
      <alignment vertical="top"/>
      <protection/>
    </xf>
    <xf numFmtId="0" fontId="5" fillId="0" borderId="0" xfId="22" applyFont="1" applyBorder="1" applyAlignment="1" applyProtection="1">
      <alignment horizontal="left" vertical="top" wrapText="1"/>
      <protection locked="0"/>
    </xf>
    <xf numFmtId="0" fontId="5" fillId="0" borderId="0" xfId="22" applyFont="1" applyBorder="1" applyAlignment="1" applyProtection="1">
      <alignment horizontal="center"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6" fillId="0" borderId="0" xfId="22" applyFont="1" applyAlignment="1" applyProtection="1">
      <alignment horizontal="left" vertical="top" wrapText="1"/>
      <protection locked="0"/>
    </xf>
    <xf numFmtId="0" fontId="6" fillId="0" borderId="0" xfId="22" applyFont="1" applyAlignment="1" applyProtection="1">
      <alignment vertical="top" wrapText="1"/>
      <protection locked="0"/>
    </xf>
    <xf numFmtId="0" fontId="6" fillId="0" borderId="0" xfId="22" applyFont="1" applyAlignment="1" applyProtection="1">
      <alignment vertical="top"/>
      <protection locked="0"/>
    </xf>
    <xf numFmtId="0" fontId="6" fillId="0" borderId="0" xfId="22" applyFont="1" applyBorder="1" applyAlignment="1" applyProtection="1">
      <alignment horizontal="center" vertical="top" wrapText="1"/>
      <protection locked="0"/>
    </xf>
    <xf numFmtId="0" fontId="5" fillId="0" borderId="0" xfId="22" applyFont="1" applyAlignment="1" applyProtection="1">
      <alignment horizontal="center" vertical="top" wrapText="1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1" xfId="22" applyFont="1" applyBorder="1" applyAlignment="1" applyProtection="1">
      <alignment horizontal="left" vertical="top" wrapText="1"/>
      <protection locked="0"/>
    </xf>
    <xf numFmtId="0" fontId="6" fillId="0" borderId="0" xfId="22" applyFont="1" applyAlignment="1" applyProtection="1">
      <alignment horizontal="left" vertical="top"/>
      <protection locked="0"/>
    </xf>
    <xf numFmtId="0" fontId="6" fillId="0" borderId="1" xfId="22" applyFont="1" applyBorder="1" applyAlignment="1" applyProtection="1">
      <alignment vertical="top"/>
      <protection locked="0"/>
    </xf>
    <xf numFmtId="0" fontId="4" fillId="0" borderId="1" xfId="22" applyFont="1" applyBorder="1" applyAlignment="1" applyProtection="1">
      <alignment vertical="top"/>
      <protection locked="0"/>
    </xf>
    <xf numFmtId="164" fontId="5" fillId="0" borderId="1" xfId="22" applyNumberFormat="1" applyFont="1" applyBorder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wrapText="1"/>
      <protection locked="0"/>
    </xf>
    <xf numFmtId="0" fontId="5" fillId="0" borderId="0" xfId="22" applyFont="1" applyBorder="1" applyAlignment="1" applyProtection="1">
      <alignment horizontal="center" vertical="top"/>
      <protection locked="0"/>
    </xf>
    <xf numFmtId="0" fontId="5" fillId="0" borderId="2" xfId="22" applyFont="1" applyBorder="1" applyAlignment="1" applyProtection="1">
      <alignment horizontal="center" vertical="center"/>
      <protection/>
    </xf>
    <xf numFmtId="0" fontId="5" fillId="0" borderId="3" xfId="22" applyFont="1" applyBorder="1" applyAlignment="1" applyProtection="1">
      <alignment horizontal="center" vertical="top" wrapText="1"/>
      <protection/>
    </xf>
    <xf numFmtId="164" fontId="5" fillId="0" borderId="3" xfId="22" applyNumberFormat="1" applyFont="1" applyBorder="1" applyAlignment="1" applyProtection="1">
      <alignment horizontal="center" vertical="top" wrapText="1"/>
      <protection/>
    </xf>
    <xf numFmtId="49" fontId="5" fillId="0" borderId="3" xfId="22" applyNumberFormat="1" applyFont="1" applyBorder="1" applyAlignment="1" applyProtection="1">
      <alignment horizontal="center" vertical="center" wrapText="1"/>
      <protection/>
    </xf>
    <xf numFmtId="164" fontId="5" fillId="0" borderId="4" xfId="22" applyNumberFormat="1" applyFont="1" applyBorder="1" applyAlignment="1" applyProtection="1">
      <alignment horizontal="center" vertical="top" wrapText="1"/>
      <protection/>
    </xf>
    <xf numFmtId="0" fontId="5" fillId="0" borderId="5" xfId="22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center" vertical="top" wrapText="1"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0" fontId="5" fillId="0" borderId="6" xfId="22" applyFont="1" applyBorder="1" applyAlignment="1" applyProtection="1">
      <alignment horizontal="center" vertical="top" wrapText="1"/>
      <protection/>
    </xf>
    <xf numFmtId="0" fontId="7" fillId="2" borderId="7" xfId="22" applyFont="1" applyFill="1" applyBorder="1" applyAlignment="1" applyProtection="1">
      <alignment horizontal="left"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0" fontId="6" fillId="0" borderId="1" xfId="22" applyFont="1" applyBorder="1" applyAlignment="1" applyProtection="1">
      <alignment vertical="top" wrapText="1"/>
      <protection/>
    </xf>
    <xf numFmtId="0" fontId="6" fillId="0" borderId="8" xfId="22" applyFont="1" applyBorder="1" applyAlignment="1" applyProtection="1">
      <alignment vertical="top" wrapText="1"/>
      <protection/>
    </xf>
    <xf numFmtId="0" fontId="7" fillId="2" borderId="1" xfId="22" applyFont="1" applyFill="1" applyBorder="1" applyAlignment="1" applyProtection="1">
      <alignment horizontal="left" vertical="top" wrapText="1"/>
      <protection/>
    </xf>
    <xf numFmtId="49" fontId="5" fillId="2" borderId="9" xfId="22" applyNumberFormat="1" applyFont="1" applyFill="1" applyBorder="1" applyAlignment="1" applyProtection="1">
      <alignment horizontal="right" vertical="top" wrapText="1"/>
      <protection/>
    </xf>
    <xf numFmtId="0" fontId="4" fillId="2" borderId="10" xfId="22" applyFont="1" applyFill="1" applyBorder="1" applyAlignment="1" applyProtection="1">
      <alignment vertical="top" wrapText="1"/>
      <protection/>
    </xf>
    <xf numFmtId="0" fontId="4" fillId="2" borderId="11" xfId="22" applyFont="1" applyFill="1" applyBorder="1" applyAlignment="1" applyProtection="1">
      <alignment vertical="top" wrapText="1"/>
      <protection/>
    </xf>
    <xf numFmtId="0" fontId="8" fillId="2" borderId="5" xfId="22" applyFont="1" applyFill="1" applyBorder="1" applyAlignment="1" applyProtection="1">
      <alignment vertical="top" wrapText="1"/>
      <protection/>
    </xf>
    <xf numFmtId="0" fontId="6" fillId="0" borderId="1" xfId="22" applyFont="1" applyBorder="1" applyAlignment="1" applyProtection="1">
      <alignment horizontal="right" vertical="top" wrapText="1"/>
      <protection/>
    </xf>
    <xf numFmtId="0" fontId="8" fillId="2" borderId="1" xfId="22" applyFont="1" applyFill="1" applyBorder="1" applyAlignment="1" applyProtection="1">
      <alignment vertical="top" wrapText="1"/>
      <protection/>
    </xf>
    <xf numFmtId="0" fontId="4" fillId="2" borderId="12" xfId="22" applyFont="1" applyFill="1" applyBorder="1" applyAlignment="1" applyProtection="1">
      <alignment vertical="top" wrapText="1"/>
      <protection/>
    </xf>
    <xf numFmtId="0" fontId="4" fillId="2" borderId="13" xfId="22" applyFont="1" applyFill="1" applyBorder="1" applyAlignment="1" applyProtection="1">
      <alignment vertical="top" wrapText="1"/>
      <protection/>
    </xf>
    <xf numFmtId="0" fontId="4" fillId="2" borderId="14" xfId="22" applyFont="1" applyFill="1" applyBorder="1" applyAlignment="1" applyProtection="1">
      <alignment vertical="top" wrapText="1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1" fontId="6" fillId="3" borderId="1" xfId="22" applyNumberFormat="1" applyFont="1" applyFill="1" applyBorder="1" applyAlignment="1" applyProtection="1">
      <alignment vertical="top" wrapText="1"/>
      <protection locked="0"/>
    </xf>
    <xf numFmtId="1" fontId="6" fillId="3" borderId="8" xfId="22" applyNumberFormat="1" applyFont="1" applyFill="1" applyBorder="1" applyAlignment="1" applyProtection="1">
      <alignment vertical="top" wrapText="1"/>
      <protection locked="0"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6" fillId="3" borderId="6" xfId="22" applyNumberFormat="1" applyFont="1" applyFill="1" applyBorder="1" applyAlignment="1" applyProtection="1">
      <alignment vertical="top" wrapText="1"/>
      <protection locked="0"/>
    </xf>
    <xf numFmtId="1" fontId="6" fillId="3" borderId="15" xfId="22" applyNumberFormat="1" applyFont="1" applyFill="1" applyBorder="1" applyAlignment="1" applyProtection="1">
      <alignment vertical="top" wrapText="1"/>
      <protection locked="0"/>
    </xf>
    <xf numFmtId="1" fontId="6" fillId="4" borderId="6" xfId="22" applyNumberFormat="1" applyFont="1" applyFill="1" applyBorder="1" applyAlignment="1" applyProtection="1">
      <alignment vertical="top" wrapText="1"/>
      <protection locked="0"/>
    </xf>
    <xf numFmtId="1" fontId="6" fillId="4" borderId="15" xfId="22" applyNumberFormat="1" applyFont="1" applyFill="1" applyBorder="1" applyAlignment="1" applyProtection="1">
      <alignment vertical="top" wrapText="1"/>
      <protection locked="0"/>
    </xf>
    <xf numFmtId="0" fontId="8" fillId="2" borderId="1" xfId="22" applyFont="1" applyFill="1" applyBorder="1" applyAlignment="1" applyProtection="1">
      <alignment vertical="top"/>
      <protection/>
    </xf>
    <xf numFmtId="1" fontId="6" fillId="5" borderId="6" xfId="22" applyNumberFormat="1" applyFont="1" applyFill="1" applyBorder="1" applyAlignment="1" applyProtection="1">
      <alignment vertical="top" wrapText="1"/>
      <protection locked="0"/>
    </xf>
    <xf numFmtId="1" fontId="6" fillId="5" borderId="15" xfId="22" applyNumberFormat="1" applyFont="1" applyFill="1" applyBorder="1" applyAlignment="1" applyProtection="1">
      <alignment vertical="top" wrapText="1"/>
      <protection locked="0"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6" xfId="22" applyNumberFormat="1" applyFont="1" applyBorder="1" applyAlignment="1" applyProtection="1">
      <alignment vertical="top" wrapText="1"/>
      <protection/>
    </xf>
    <xf numFmtId="1" fontId="6" fillId="0" borderId="15" xfId="22" applyNumberFormat="1" applyFont="1" applyBorder="1" applyAlignment="1" applyProtection="1">
      <alignment vertical="top" wrapText="1"/>
      <protection/>
    </xf>
    <xf numFmtId="0" fontId="4" fillId="0" borderId="0" xfId="22" applyFont="1" applyAlignment="1" applyProtection="1">
      <alignment vertical="top"/>
      <protection/>
    </xf>
    <xf numFmtId="1" fontId="10" fillId="0" borderId="8" xfId="22" applyNumberFormat="1" applyFont="1" applyBorder="1" applyAlignment="1" applyProtection="1">
      <alignment horizontal="right" vertical="top" wrapText="1"/>
      <protection/>
    </xf>
    <xf numFmtId="1" fontId="4" fillId="0" borderId="16" xfId="22" applyNumberFormat="1" applyFont="1" applyBorder="1" applyAlignment="1" applyProtection="1">
      <alignment vertical="top" wrapText="1"/>
      <protection/>
    </xf>
    <xf numFmtId="1" fontId="4" fillId="0" borderId="17" xfId="22" applyNumberFormat="1" applyFont="1" applyBorder="1" applyAlignment="1" applyProtection="1">
      <alignment vertical="top" wrapText="1"/>
      <protection/>
    </xf>
    <xf numFmtId="49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vertical="top" wrapText="1"/>
      <protection/>
    </xf>
    <xf numFmtId="1" fontId="6" fillId="0" borderId="8" xfId="22" applyNumberFormat="1" applyFont="1" applyBorder="1" applyAlignment="1" applyProtection="1">
      <alignment vertical="top" wrapText="1"/>
      <protection/>
    </xf>
    <xf numFmtId="1" fontId="6" fillId="6" borderId="6" xfId="22" applyNumberFormat="1" applyFont="1" applyFill="1" applyBorder="1" applyAlignment="1" applyProtection="1">
      <alignment vertical="top" wrapText="1"/>
      <protection locked="0"/>
    </xf>
    <xf numFmtId="1" fontId="6" fillId="6" borderId="15" xfId="22" applyNumberFormat="1" applyFont="1" applyFill="1" applyBorder="1" applyAlignment="1" applyProtection="1">
      <alignment vertical="top" wrapText="1"/>
      <protection locked="0"/>
    </xf>
    <xf numFmtId="49" fontId="9" fillId="0" borderId="1" xfId="22" applyNumberFormat="1" applyFont="1" applyFill="1" applyBorder="1" applyAlignment="1" applyProtection="1">
      <alignment horizontal="right" vertical="top" wrapText="1"/>
      <protection/>
    </xf>
    <xf numFmtId="1" fontId="8" fillId="2" borderId="1" xfId="22" applyNumberFormat="1" applyFont="1" applyFill="1" applyBorder="1" applyAlignment="1" applyProtection="1">
      <alignment vertical="top" wrapText="1"/>
      <protection/>
    </xf>
    <xf numFmtId="1" fontId="6" fillId="0" borderId="6" xfId="22" applyNumberFormat="1" applyFont="1" applyFill="1" applyBorder="1" applyAlignment="1" applyProtection="1">
      <alignment vertical="top" wrapText="1"/>
      <protection/>
    </xf>
    <xf numFmtId="1" fontId="6" fillId="0" borderId="15" xfId="22" applyNumberFormat="1" applyFont="1" applyFill="1" applyBorder="1" applyAlignment="1" applyProtection="1">
      <alignment vertical="top" wrapText="1"/>
      <protection/>
    </xf>
    <xf numFmtId="1" fontId="4" fillId="0" borderId="0" xfId="22" applyNumberFormat="1" applyFont="1" applyAlignment="1" applyProtection="1">
      <alignment vertical="top"/>
      <protection/>
    </xf>
    <xf numFmtId="1" fontId="8" fillId="2" borderId="1" xfId="22" applyNumberFormat="1" applyFont="1" applyFill="1" applyBorder="1" applyAlignment="1" applyProtection="1">
      <alignment vertical="top"/>
      <protection/>
    </xf>
    <xf numFmtId="1" fontId="4" fillId="0" borderId="0" xfId="22" applyNumberFormat="1" applyFont="1" applyAlignment="1">
      <alignment vertical="top"/>
      <protection/>
    </xf>
    <xf numFmtId="1" fontId="6" fillId="5" borderId="1" xfId="22" applyNumberFormat="1" applyFont="1" applyFill="1" applyBorder="1" applyAlignment="1" applyProtection="1">
      <alignment vertical="top" wrapText="1"/>
      <protection locked="0"/>
    </xf>
    <xf numFmtId="1" fontId="6" fillId="5" borderId="8" xfId="22" applyNumberFormat="1" applyFont="1" applyFill="1" applyBorder="1" applyAlignment="1" applyProtection="1">
      <alignment vertical="top" wrapText="1"/>
      <protection locked="0"/>
    </xf>
    <xf numFmtId="1" fontId="11" fillId="0" borderId="9" xfId="22" applyNumberFormat="1" applyFont="1" applyBorder="1" applyAlignment="1" applyProtection="1">
      <alignment horizontal="right" vertical="top" wrapText="1"/>
      <protection/>
    </xf>
    <xf numFmtId="1" fontId="4" fillId="0" borderId="10" xfId="22" applyNumberFormat="1" applyFont="1" applyBorder="1" applyAlignment="1" applyProtection="1">
      <alignment vertical="top" wrapText="1"/>
      <protection/>
    </xf>
    <xf numFmtId="1" fontId="4" fillId="0" borderId="11" xfId="22" applyNumberFormat="1" applyFont="1" applyBorder="1" applyAlignment="1" applyProtection="1">
      <alignment vertical="top" wrapText="1"/>
      <protection/>
    </xf>
    <xf numFmtId="1" fontId="4" fillId="0" borderId="12" xfId="22" applyNumberFormat="1" applyFont="1" applyBorder="1" applyAlignment="1" applyProtection="1">
      <alignment vertical="top" wrapText="1"/>
      <protection/>
    </xf>
    <xf numFmtId="1" fontId="4" fillId="0" borderId="13" xfId="22" applyNumberFormat="1" applyFont="1" applyBorder="1" applyAlignment="1" applyProtection="1">
      <alignment vertical="top" wrapText="1"/>
      <protection/>
    </xf>
    <xf numFmtId="1" fontId="4" fillId="0" borderId="14" xfId="22" applyNumberFormat="1" applyFont="1" applyBorder="1" applyAlignment="1" applyProtection="1">
      <alignment vertical="top" wrapText="1"/>
      <protection/>
    </xf>
    <xf numFmtId="1" fontId="11" fillId="0" borderId="1" xfId="22" applyNumberFormat="1" applyFont="1" applyBorder="1" applyAlignment="1" applyProtection="1">
      <alignment horizontal="right" vertical="top" wrapText="1"/>
      <protection/>
    </xf>
    <xf numFmtId="1" fontId="5" fillId="0" borderId="9" xfId="22" applyNumberFormat="1" applyFont="1" applyBorder="1" applyAlignment="1" applyProtection="1">
      <alignment horizontal="right" vertical="top" wrapText="1"/>
      <protection/>
    </xf>
    <xf numFmtId="49" fontId="4" fillId="0" borderId="8" xfId="22" applyNumberFormat="1" applyFont="1" applyBorder="1" applyAlignment="1" applyProtection="1">
      <alignment horizontal="right" vertical="top" wrapText="1"/>
      <protection/>
    </xf>
    <xf numFmtId="1" fontId="6" fillId="0" borderId="18" xfId="22" applyNumberFormat="1" applyFont="1" applyBorder="1" applyAlignment="1" applyProtection="1">
      <alignment vertical="top" wrapText="1"/>
      <protection/>
    </xf>
    <xf numFmtId="1" fontId="6" fillId="0" borderId="9" xfId="22" applyNumberFormat="1" applyFont="1" applyBorder="1" applyAlignment="1" applyProtection="1">
      <alignment vertical="top" wrapText="1"/>
      <protection/>
    </xf>
    <xf numFmtId="1" fontId="7" fillId="2" borderId="1" xfId="22" applyNumberFormat="1" applyFont="1" applyFill="1" applyBorder="1" applyAlignment="1" applyProtection="1">
      <alignment vertical="top" wrapText="1"/>
      <protection/>
    </xf>
    <xf numFmtId="1" fontId="4" fillId="0" borderId="19" xfId="22" applyNumberFormat="1" applyFont="1" applyBorder="1" applyAlignment="1" applyProtection="1">
      <alignment vertical="top" wrapText="1"/>
      <protection/>
    </xf>
    <xf numFmtId="1" fontId="4" fillId="0" borderId="0" xfId="22" applyNumberFormat="1" applyFont="1" applyBorder="1" applyAlignment="1" applyProtection="1">
      <alignment vertical="top" wrapText="1"/>
      <protection/>
    </xf>
    <xf numFmtId="1" fontId="4" fillId="0" borderId="20" xfId="22" applyNumberFormat="1" applyFont="1" applyBorder="1" applyAlignment="1" applyProtection="1">
      <alignment vertical="top" wrapText="1"/>
      <protection/>
    </xf>
    <xf numFmtId="1" fontId="6" fillId="4" borderId="21" xfId="22" applyNumberFormat="1" applyFont="1" applyFill="1" applyBorder="1" applyAlignment="1" applyProtection="1">
      <alignment vertical="top" wrapText="1"/>
      <protection locked="0"/>
    </xf>
    <xf numFmtId="1" fontId="6" fillId="4" borderId="19" xfId="22" applyNumberFormat="1" applyFont="1" applyFill="1" applyBorder="1" applyAlignment="1" applyProtection="1">
      <alignment vertical="top" wrapText="1"/>
      <protection locked="0"/>
    </xf>
    <xf numFmtId="49" fontId="8" fillId="2" borderId="1" xfId="22" applyNumberFormat="1" applyFont="1" applyFill="1" applyBorder="1" applyAlignment="1" applyProtection="1">
      <alignment vertical="top"/>
      <protection/>
    </xf>
    <xf numFmtId="0" fontId="8" fillId="2" borderId="5" xfId="22" applyNumberFormat="1" applyFont="1" applyFill="1" applyBorder="1" applyAlignment="1" applyProtection="1">
      <alignment vertical="top" wrapText="1"/>
      <protection/>
    </xf>
    <xf numFmtId="49" fontId="11" fillId="0" borderId="1" xfId="22" applyNumberFormat="1" applyFont="1" applyFill="1" applyBorder="1" applyAlignment="1" applyProtection="1">
      <alignment horizontal="right" vertical="top" wrapText="1"/>
      <protection/>
    </xf>
    <xf numFmtId="0" fontId="7" fillId="2" borderId="5" xfId="22" applyFont="1" applyFill="1" applyBorder="1" applyAlignment="1" applyProtection="1">
      <alignment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7" fillId="2" borderId="1" xfId="22" applyFont="1" applyFill="1" applyBorder="1" applyAlignment="1" applyProtection="1">
      <alignment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9" fillId="0" borderId="18" xfId="22" applyNumberFormat="1" applyFont="1" applyBorder="1" applyAlignment="1" applyProtection="1">
      <alignment horizontal="right" vertical="top" wrapText="1"/>
      <protection/>
    </xf>
    <xf numFmtId="1" fontId="6" fillId="0" borderId="22" xfId="22" applyNumberFormat="1" applyFont="1" applyBorder="1" applyAlignment="1" applyProtection="1">
      <alignment vertical="top" wrapText="1"/>
      <protection/>
    </xf>
    <xf numFmtId="1" fontId="6" fillId="0" borderId="23" xfId="22" applyNumberFormat="1" applyFont="1" applyBorder="1" applyAlignment="1" applyProtection="1">
      <alignment vertical="top" wrapText="1"/>
      <protection/>
    </xf>
    <xf numFmtId="1" fontId="4" fillId="0" borderId="9" xfId="22" applyNumberFormat="1" applyFont="1" applyBorder="1" applyAlignment="1" applyProtection="1">
      <alignment horizontal="right" vertical="top" wrapText="1"/>
      <protection/>
    </xf>
    <xf numFmtId="1" fontId="6" fillId="0" borderId="10" xfId="22" applyNumberFormat="1" applyFont="1" applyBorder="1" applyAlignment="1" applyProtection="1">
      <alignment vertical="top" wrapText="1"/>
      <protection/>
    </xf>
    <xf numFmtId="1" fontId="6" fillId="0" borderId="11" xfId="22" applyNumberFormat="1" applyFont="1" applyBorder="1" applyAlignment="1" applyProtection="1">
      <alignment vertical="top" wrapText="1"/>
      <protection/>
    </xf>
    <xf numFmtId="1" fontId="4" fillId="0" borderId="12" xfId="22" applyNumberFormat="1" applyFont="1" applyBorder="1" applyAlignment="1" applyProtection="1">
      <alignment horizontal="right" vertical="top" wrapText="1"/>
      <protection/>
    </xf>
    <xf numFmtId="1" fontId="6" fillId="0" borderId="13" xfId="22" applyNumberFormat="1" applyFont="1" applyBorder="1" applyAlignment="1" applyProtection="1">
      <alignment vertical="top" wrapText="1"/>
      <protection/>
    </xf>
    <xf numFmtId="1" fontId="6" fillId="0" borderId="14" xfId="22" applyNumberFormat="1" applyFont="1" applyBorder="1" applyAlignment="1" applyProtection="1">
      <alignment vertical="top" wrapText="1"/>
      <protection/>
    </xf>
    <xf numFmtId="1" fontId="9" fillId="0" borderId="24" xfId="22" applyNumberFormat="1" applyFont="1" applyBorder="1" applyAlignment="1" applyProtection="1">
      <alignment horizontal="right" vertical="top" wrapText="1"/>
      <protection/>
    </xf>
    <xf numFmtId="1" fontId="9" fillId="2" borderId="1" xfId="22" applyNumberFormat="1" applyFont="1" applyFill="1" applyBorder="1" applyAlignment="1" applyProtection="1">
      <alignment horizontal="right" vertical="top" wrapText="1"/>
      <protection/>
    </xf>
    <xf numFmtId="1" fontId="4" fillId="0" borderId="1" xfId="22" applyNumberFormat="1" applyFont="1" applyBorder="1" applyAlignment="1" applyProtection="1">
      <alignment vertical="top" wrapText="1"/>
      <protection/>
    </xf>
    <xf numFmtId="1" fontId="4" fillId="0" borderId="6" xfId="22" applyNumberFormat="1" applyFont="1" applyBorder="1" applyAlignment="1" applyProtection="1">
      <alignment vertical="top" wrapText="1"/>
      <protection/>
    </xf>
    <xf numFmtId="1" fontId="5" fillId="0" borderId="6" xfId="22" applyNumberFormat="1" applyFont="1" applyBorder="1" applyAlignment="1" applyProtection="1">
      <alignment vertical="top" wrapText="1"/>
      <protection/>
    </xf>
    <xf numFmtId="1" fontId="5" fillId="0" borderId="15" xfId="22" applyNumberFormat="1" applyFont="1" applyBorder="1" applyAlignment="1" applyProtection="1">
      <alignment vertical="top" wrapText="1"/>
      <protection/>
    </xf>
    <xf numFmtId="1" fontId="4" fillId="2" borderId="1" xfId="22" applyNumberFormat="1" applyFont="1" applyFill="1" applyBorder="1" applyAlignment="1" applyProtection="1">
      <alignment vertical="top"/>
      <protection/>
    </xf>
    <xf numFmtId="1" fontId="4" fillId="0" borderId="1" xfId="22" applyNumberFormat="1" applyFont="1" applyBorder="1" applyAlignment="1" applyProtection="1">
      <alignment vertical="top"/>
      <protection/>
    </xf>
    <xf numFmtId="1" fontId="4" fillId="0" borderId="6" xfId="22" applyNumberFormat="1" applyFont="1" applyBorder="1" applyAlignment="1" applyProtection="1">
      <alignment vertical="top"/>
      <protection/>
    </xf>
    <xf numFmtId="49" fontId="11" fillId="0" borderId="1" xfId="22" applyNumberFormat="1" applyFont="1" applyBorder="1" applyAlignment="1" applyProtection="1">
      <alignment horizontal="right" vertical="top" wrapText="1"/>
      <protection/>
    </xf>
    <xf numFmtId="0" fontId="7" fillId="2" borderId="25" xfId="22" applyFont="1" applyFill="1" applyBorder="1" applyAlignment="1" applyProtection="1">
      <alignment vertical="top" wrapText="1"/>
      <protection/>
    </xf>
    <xf numFmtId="49" fontId="11" fillId="0" borderId="26" xfId="22" applyNumberFormat="1" applyFont="1" applyBorder="1" applyAlignment="1" applyProtection="1">
      <alignment horizontal="right" vertical="top" wrapText="1"/>
      <protection/>
    </xf>
    <xf numFmtId="1" fontId="5" fillId="0" borderId="26" xfId="22" applyNumberFormat="1" applyFont="1" applyBorder="1" applyAlignment="1" applyProtection="1">
      <alignment vertical="top" wrapText="1"/>
      <protection/>
    </xf>
    <xf numFmtId="1" fontId="5" fillId="0" borderId="27" xfId="22" applyNumberFormat="1" applyFont="1" applyBorder="1" applyAlignment="1" applyProtection="1">
      <alignment vertical="top" wrapText="1"/>
      <protection/>
    </xf>
    <xf numFmtId="49" fontId="7" fillId="2" borderId="26" xfId="22" applyNumberFormat="1" applyFont="1" applyFill="1" applyBorder="1" applyAlignment="1" applyProtection="1">
      <alignment vertical="center" wrapText="1"/>
      <protection/>
    </xf>
    <xf numFmtId="1" fontId="11" fillId="0" borderId="26" xfId="22" applyNumberFormat="1" applyFont="1" applyBorder="1" applyAlignment="1" applyProtection="1">
      <alignment horizontal="right" vertical="top" wrapText="1"/>
      <protection/>
    </xf>
    <xf numFmtId="1" fontId="6" fillId="0" borderId="28" xfId="22" applyNumberFormat="1" applyFont="1" applyBorder="1" applyAlignment="1" applyProtection="1">
      <alignment vertical="top" wrapText="1"/>
      <protection/>
    </xf>
    <xf numFmtId="1" fontId="6" fillId="0" borderId="29" xfId="22" applyNumberFormat="1" applyFont="1" applyBorder="1" applyAlignment="1" applyProtection="1">
      <alignment vertical="top" wrapText="1"/>
      <protection/>
    </xf>
    <xf numFmtId="0" fontId="5" fillId="0" borderId="0" xfId="22" applyFont="1" applyBorder="1" applyAlignment="1">
      <alignment vertical="top" wrapText="1"/>
      <protection/>
    </xf>
    <xf numFmtId="49" fontId="5" fillId="0" borderId="0" xfId="22" applyNumberFormat="1" applyFont="1" applyBorder="1" applyAlignment="1">
      <alignment vertical="top" wrapText="1"/>
      <protection/>
    </xf>
    <xf numFmtId="1" fontId="6" fillId="0" borderId="0" xfId="22" applyNumberFormat="1" applyFont="1" applyBorder="1" applyAlignment="1">
      <alignment vertical="top" wrapText="1"/>
      <protection/>
    </xf>
    <xf numFmtId="0" fontId="6" fillId="0" borderId="0" xfId="22" applyFont="1" applyAlignment="1">
      <alignment horizontal="left" vertical="top" wrapText="1"/>
      <protection/>
    </xf>
    <xf numFmtId="0" fontId="6" fillId="0" borderId="0" xfId="22" applyFont="1" applyAlignment="1">
      <alignment vertical="top" wrapText="1"/>
      <protection/>
    </xf>
    <xf numFmtId="0" fontId="6" fillId="0" borderId="0" xfId="22" applyFont="1" applyAlignment="1">
      <alignment vertical="top"/>
      <protection/>
    </xf>
    <xf numFmtId="0" fontId="6" fillId="0" borderId="0" xfId="22" applyFont="1" applyBorder="1" applyAlignment="1" applyProtection="1">
      <alignment vertical="top"/>
      <protection locked="0"/>
    </xf>
    <xf numFmtId="49" fontId="5" fillId="0" borderId="0" xfId="22" applyNumberFormat="1" applyFont="1" applyBorder="1" applyAlignment="1" applyProtection="1">
      <alignment vertical="top" wrapText="1"/>
      <protection locked="0"/>
    </xf>
    <xf numFmtId="1" fontId="6" fillId="0" borderId="0" xfId="22" applyNumberFormat="1" applyFont="1" applyBorder="1" applyAlignment="1" applyProtection="1">
      <alignment vertical="top" wrapText="1"/>
      <protection locked="0"/>
    </xf>
    <xf numFmtId="0" fontId="5" fillId="0" borderId="0" xfId="22" applyFont="1" applyBorder="1" applyAlignment="1" applyProtection="1">
      <alignment horizontal="left" vertical="top"/>
      <protection locked="0"/>
    </xf>
    <xf numFmtId="0" fontId="6" fillId="0" borderId="0" xfId="22" applyFont="1" applyBorder="1" applyAlignment="1" applyProtection="1">
      <alignment horizontal="left" vertical="top"/>
      <protection locked="0"/>
    </xf>
    <xf numFmtId="0" fontId="4" fillId="0" borderId="0" xfId="22" applyFont="1" applyBorder="1" applyAlignment="1" applyProtection="1">
      <alignment vertical="top" wrapText="1"/>
      <protection locked="0"/>
    </xf>
    <xf numFmtId="1" fontId="4" fillId="0" borderId="0" xfId="22" applyNumberFormat="1" applyFont="1" applyAlignment="1" applyProtection="1">
      <alignment vertical="top" wrapText="1"/>
      <protection locked="0"/>
    </xf>
    <xf numFmtId="0" fontId="12" fillId="0" borderId="0" xfId="24" applyFont="1" applyAlignment="1">
      <alignment wrapText="1"/>
      <protection/>
    </xf>
    <xf numFmtId="0" fontId="12" fillId="0" borderId="0" xfId="24" applyFont="1">
      <alignment/>
      <protection/>
    </xf>
    <xf numFmtId="0" fontId="12" fillId="0" borderId="0" xfId="24" applyFont="1" applyProtection="1">
      <alignment/>
      <protection/>
    </xf>
    <xf numFmtId="0" fontId="13" fillId="0" borderId="0" xfId="22" applyFont="1" applyBorder="1" applyAlignment="1" applyProtection="1">
      <alignment vertical="top" wrapText="1"/>
      <protection/>
    </xf>
    <xf numFmtId="0" fontId="6" fillId="0" borderId="0" xfId="22" applyFont="1" applyAlignment="1" applyProtection="1">
      <alignment vertical="top"/>
      <protection/>
    </xf>
    <xf numFmtId="0" fontId="4" fillId="0" borderId="0" xfId="24" applyFont="1" applyAlignment="1" applyProtection="1">
      <alignment horizontal="left" wrapText="1"/>
      <protection/>
    </xf>
    <xf numFmtId="0" fontId="6" fillId="0" borderId="0" xfId="22" applyFont="1" applyAlignment="1" applyProtection="1">
      <alignment vertical="top" wrapText="1"/>
      <protection/>
    </xf>
    <xf numFmtId="0" fontId="12" fillId="0" borderId="0" xfId="24" applyFont="1" applyBorder="1" applyAlignment="1" applyProtection="1">
      <alignment wrapText="1"/>
      <protection/>
    </xf>
    <xf numFmtId="0" fontId="12" fillId="0" borderId="0" xfId="24" applyFont="1" applyAlignment="1" applyProtection="1">
      <alignment horizontal="center" wrapText="1"/>
      <protection/>
    </xf>
    <xf numFmtId="0" fontId="13" fillId="0" borderId="0" xfId="24" applyFont="1" applyAlignment="1" applyProtection="1">
      <alignment horizontal="right"/>
      <protection/>
    </xf>
    <xf numFmtId="0" fontId="13" fillId="0" borderId="1" xfId="24" applyFont="1" applyBorder="1" applyAlignment="1" applyProtection="1">
      <alignment horizontal="center" vertical="center" wrapText="1"/>
      <protection/>
    </xf>
    <xf numFmtId="0" fontId="13" fillId="0" borderId="30" xfId="24" applyFont="1" applyBorder="1" applyAlignment="1" applyProtection="1">
      <alignment horizontal="center" vertical="center" wrapText="1"/>
      <protection/>
    </xf>
    <xf numFmtId="0" fontId="13" fillId="0" borderId="8" xfId="24" applyFont="1" applyBorder="1" applyAlignment="1" applyProtection="1">
      <alignment horizontal="center" vertical="center" wrapText="1"/>
      <protection/>
    </xf>
    <xf numFmtId="0" fontId="13" fillId="0" borderId="24" xfId="24" applyFont="1" applyBorder="1" applyAlignment="1" applyProtection="1">
      <alignment horizontal="center" vertical="center" wrapText="1"/>
      <protection/>
    </xf>
    <xf numFmtId="0" fontId="13" fillId="0" borderId="1" xfId="24" applyFont="1" applyBorder="1" applyAlignment="1" applyProtection="1">
      <alignment vertical="center" wrapText="1"/>
      <protection/>
    </xf>
    <xf numFmtId="3" fontId="13" fillId="0" borderId="1" xfId="24" applyNumberFormat="1" applyFont="1" applyBorder="1" applyAlignment="1" applyProtection="1">
      <alignment vertical="center"/>
      <protection/>
    </xf>
    <xf numFmtId="0" fontId="12" fillId="0" borderId="1" xfId="24" applyFont="1" applyBorder="1" applyAlignment="1" applyProtection="1">
      <alignment wrapText="1"/>
      <protection/>
    </xf>
    <xf numFmtId="0" fontId="12" fillId="0" borderId="1" xfId="24" applyFont="1" applyBorder="1" applyProtection="1">
      <alignment/>
      <protection/>
    </xf>
    <xf numFmtId="0" fontId="14" fillId="0" borderId="1" xfId="24" applyFont="1" applyBorder="1" applyAlignment="1" applyProtection="1">
      <alignment vertical="center" wrapText="1"/>
      <protection/>
    </xf>
    <xf numFmtId="0" fontId="12" fillId="0" borderId="1" xfId="24" applyFont="1" applyFill="1" applyBorder="1" applyProtection="1">
      <alignment/>
      <protection/>
    </xf>
    <xf numFmtId="3" fontId="12" fillId="0" borderId="1" xfId="24" applyNumberFormat="1" applyFont="1" applyFill="1" applyBorder="1" applyAlignment="1" applyProtection="1">
      <alignment vertical="center"/>
      <protection/>
    </xf>
    <xf numFmtId="0" fontId="12" fillId="0" borderId="1" xfId="24" applyFont="1" applyBorder="1" applyAlignment="1" applyProtection="1">
      <alignment vertical="center" wrapText="1"/>
      <protection/>
    </xf>
    <xf numFmtId="3" fontId="12" fillId="0" borderId="1" xfId="24" applyNumberFormat="1" applyFont="1" applyBorder="1" applyAlignment="1" applyProtection="1">
      <alignment horizontal="center" vertical="center"/>
      <protection/>
    </xf>
    <xf numFmtId="1" fontId="12" fillId="3" borderId="1" xfId="24" applyNumberFormat="1" applyFont="1" applyFill="1" applyBorder="1" applyAlignment="1" applyProtection="1">
      <alignment vertical="center"/>
      <protection locked="0"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2" fillId="3" borderId="1" xfId="24" applyNumberFormat="1" applyFont="1" applyFill="1" applyBorder="1" applyProtection="1">
      <alignment/>
      <protection locked="0"/>
    </xf>
    <xf numFmtId="0" fontId="12" fillId="0" borderId="1" xfId="24" applyFont="1" applyFill="1" applyBorder="1" applyAlignment="1" applyProtection="1">
      <alignment vertical="center" wrapText="1"/>
      <protection/>
    </xf>
    <xf numFmtId="0" fontId="14" fillId="0" borderId="1" xfId="24" applyFont="1" applyBorder="1" applyAlignment="1" applyProtection="1">
      <alignment horizontal="right" vertical="center" wrapText="1"/>
      <protection/>
    </xf>
    <xf numFmtId="49" fontId="14" fillId="0" borderId="1" xfId="24" applyNumberFormat="1" applyFont="1" applyBorder="1" applyAlignment="1" applyProtection="1">
      <alignment horizontal="center" wrapText="1"/>
      <protection/>
    </xf>
    <xf numFmtId="0" fontId="12" fillId="0" borderId="1" xfId="24" applyFont="1" applyBorder="1" applyAlignment="1" applyProtection="1">
      <alignment horizontal="center" wrapText="1"/>
      <protection/>
    </xf>
    <xf numFmtId="1" fontId="12" fillId="0" borderId="1" xfId="24" applyNumberFormat="1" applyFont="1" applyBorder="1" applyProtection="1">
      <alignment/>
      <protection/>
    </xf>
    <xf numFmtId="1" fontId="12" fillId="6" borderId="1" xfId="24" applyNumberFormat="1" applyFont="1" applyFill="1" applyBorder="1" applyAlignment="1" applyProtection="1">
      <alignment vertical="center"/>
      <protection locked="0"/>
    </xf>
    <xf numFmtId="0" fontId="14" fillId="0" borderId="1" xfId="24" applyFont="1" applyBorder="1" applyAlignment="1" applyProtection="1">
      <alignment horizontal="center" wrapText="1"/>
      <protection/>
    </xf>
    <xf numFmtId="1" fontId="12" fillId="4" borderId="1" xfId="24" applyNumberFormat="1" applyFont="1" applyFill="1" applyBorder="1" applyProtection="1">
      <alignment/>
      <protection locked="0"/>
    </xf>
    <xf numFmtId="0" fontId="12" fillId="0" borderId="1" xfId="24" applyFont="1" applyBorder="1" applyAlignment="1" applyProtection="1">
      <alignment horizontal="left" vertical="center" wrapText="1"/>
      <protection/>
    </xf>
    <xf numFmtId="1" fontId="12" fillId="4" borderId="1" xfId="24" applyNumberFormat="1" applyFont="1" applyFill="1" applyBorder="1" applyAlignment="1" applyProtection="1">
      <alignment vertical="center"/>
      <protection locked="0"/>
    </xf>
    <xf numFmtId="3" fontId="14" fillId="0" borderId="1" xfId="24" applyNumberFormat="1" applyFont="1" applyBorder="1" applyAlignment="1" applyProtection="1">
      <alignment horizontal="center" vertical="center"/>
      <protection/>
    </xf>
    <xf numFmtId="3" fontId="12" fillId="0" borderId="1" xfId="24" applyNumberFormat="1" applyFont="1" applyBorder="1" applyAlignment="1" applyProtection="1">
      <alignment vertical="center"/>
      <protection/>
    </xf>
    <xf numFmtId="1" fontId="12" fillId="0" borderId="1" xfId="24" applyNumberFormat="1" applyFont="1" applyBorder="1" applyAlignment="1" applyProtection="1">
      <alignment vertical="center"/>
      <protection/>
    </xf>
    <xf numFmtId="0" fontId="12" fillId="0" borderId="30" xfId="24" applyFont="1" applyBorder="1" applyAlignment="1" applyProtection="1">
      <alignment horizontal="center" vertical="center" wrapText="1"/>
      <protection/>
    </xf>
    <xf numFmtId="0" fontId="14" fillId="0" borderId="30" xfId="24" applyFont="1" applyBorder="1" applyAlignment="1" applyProtection="1">
      <alignment horizontal="center" vertical="center" wrapText="1"/>
      <protection/>
    </xf>
    <xf numFmtId="3" fontId="12" fillId="0" borderId="1" xfId="24" applyNumberFormat="1" applyFont="1" applyBorder="1" applyProtection="1">
      <alignment/>
      <protection/>
    </xf>
    <xf numFmtId="0" fontId="14" fillId="0" borderId="1" xfId="24" applyFont="1" applyBorder="1" applyAlignment="1" applyProtection="1">
      <alignment horizontal="left" vertical="center" wrapText="1"/>
      <protection/>
    </xf>
    <xf numFmtId="0" fontId="14" fillId="0" borderId="30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0" fontId="15" fillId="0" borderId="1" xfId="24" applyFont="1" applyBorder="1" applyAlignment="1" applyProtection="1">
      <alignment vertical="center" wrapText="1"/>
      <protection/>
    </xf>
    <xf numFmtId="0" fontId="12" fillId="0" borderId="5" xfId="24" applyFont="1" applyBorder="1" applyAlignment="1" applyProtection="1">
      <alignment vertical="center" wrapText="1"/>
      <protection/>
    </xf>
    <xf numFmtId="49" fontId="12" fillId="0" borderId="30" xfId="24" applyNumberFormat="1" applyFont="1" applyBorder="1" applyAlignment="1" applyProtection="1">
      <alignment horizontal="center" vertical="center" wrapText="1"/>
      <protection/>
    </xf>
    <xf numFmtId="1" fontId="13" fillId="6" borderId="1" xfId="24" applyNumberFormat="1" applyFont="1" applyFill="1" applyBorder="1" applyAlignment="1" applyProtection="1">
      <alignment vertical="center"/>
      <protection locked="0"/>
    </xf>
    <xf numFmtId="0" fontId="12" fillId="0" borderId="16" xfId="24" applyFont="1" applyBorder="1" applyAlignment="1" applyProtection="1">
      <alignment vertical="center" wrapText="1"/>
      <protection/>
    </xf>
    <xf numFmtId="1" fontId="13" fillId="3" borderId="30" xfId="24" applyNumberFormat="1" applyFont="1" applyFill="1" applyBorder="1" applyAlignment="1" applyProtection="1">
      <alignment vertical="center"/>
      <protection locked="0"/>
    </xf>
    <xf numFmtId="1" fontId="13" fillId="3" borderId="1" xfId="24" applyNumberFormat="1" applyFont="1" applyFill="1" applyBorder="1" applyAlignment="1" applyProtection="1">
      <alignment vertical="center"/>
      <protection locked="0"/>
    </xf>
    <xf numFmtId="0" fontId="13" fillId="0" borderId="8" xfId="24" applyFont="1" applyBorder="1" applyAlignment="1" applyProtection="1">
      <alignment vertical="center" wrapText="1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3" fontId="13" fillId="0" borderId="30" xfId="24" applyNumberFormat="1" applyFont="1" applyFill="1" applyBorder="1" applyAlignment="1" applyProtection="1">
      <alignment vertical="center"/>
      <protection/>
    </xf>
    <xf numFmtId="3" fontId="13" fillId="0" borderId="1" xfId="24" applyNumberFormat="1" applyFont="1" applyFill="1" applyBorder="1" applyAlignment="1" applyProtection="1">
      <alignment vertical="center"/>
      <protection/>
    </xf>
    <xf numFmtId="0" fontId="16" fillId="0" borderId="1" xfId="24" applyFont="1" applyBorder="1" applyAlignment="1" applyProtection="1">
      <alignment vertical="center" wrapText="1"/>
      <protection/>
    </xf>
    <xf numFmtId="49" fontId="13" fillId="0" borderId="1" xfId="24" applyNumberFormat="1" applyFont="1" applyBorder="1" applyAlignment="1" applyProtection="1">
      <alignment horizontal="center" wrapText="1"/>
      <protection/>
    </xf>
    <xf numFmtId="3" fontId="12" fillId="0" borderId="1" xfId="24" applyNumberFormat="1" applyFont="1" applyFill="1" applyBorder="1" applyProtection="1">
      <alignment/>
      <protection/>
    </xf>
    <xf numFmtId="49" fontId="17" fillId="0" borderId="1" xfId="24" applyNumberFormat="1" applyFont="1" applyBorder="1" applyAlignment="1" applyProtection="1">
      <alignment horizontal="center" wrapText="1"/>
      <protection/>
    </xf>
    <xf numFmtId="0" fontId="13" fillId="0" borderId="0" xfId="24" applyFont="1" applyBorder="1" applyAlignment="1" applyProtection="1">
      <alignment wrapText="1"/>
      <protection locked="0"/>
    </xf>
    <xf numFmtId="1" fontId="12" fillId="0" borderId="0" xfId="24" applyNumberFormat="1" applyFont="1" applyBorder="1" applyProtection="1">
      <alignment/>
      <protection locked="0"/>
    </xf>
    <xf numFmtId="0" fontId="13" fillId="0" borderId="0" xfId="24" applyFont="1" applyBorder="1" applyAlignment="1" applyProtection="1">
      <alignment horizontal="right" vertical="center" wrapText="1"/>
      <protection locked="0"/>
    </xf>
    <xf numFmtId="0" fontId="12" fillId="0" borderId="0" xfId="24" applyFont="1" applyBorder="1" applyAlignment="1" applyProtection="1">
      <alignment wrapText="1"/>
      <protection locked="0"/>
    </xf>
    <xf numFmtId="0" fontId="13" fillId="0" borderId="0" xfId="24" applyFont="1" applyBorder="1" applyAlignment="1" applyProtection="1">
      <alignment horizontal="right" vertical="top"/>
      <protection/>
    </xf>
    <xf numFmtId="164" fontId="13" fillId="0" borderId="0" xfId="24" applyNumberFormat="1" applyFont="1" applyBorder="1" applyAlignment="1" applyProtection="1">
      <alignment horizontal="left" vertical="top"/>
      <protection locked="0"/>
    </xf>
    <xf numFmtId="0" fontId="13" fillId="0" borderId="0" xfId="24" applyFont="1" applyBorder="1" applyAlignment="1" applyProtection="1">
      <alignment horizontal="left" vertical="top"/>
      <protection locked="0"/>
    </xf>
    <xf numFmtId="0" fontId="18" fillId="0" borderId="0" xfId="24" applyFont="1" applyBorder="1" applyAlignment="1">
      <alignment vertical="center" wrapText="1"/>
      <protection/>
    </xf>
    <xf numFmtId="0" fontId="18" fillId="0" borderId="0" xfId="24" applyFont="1" applyBorder="1" applyAlignment="1" applyProtection="1">
      <alignment vertical="center" wrapText="1"/>
      <protection locked="0"/>
    </xf>
    <xf numFmtId="1" fontId="12" fillId="0" borderId="0" xfId="24" applyNumberFormat="1" applyFont="1" applyProtection="1">
      <alignment/>
      <protection locked="0"/>
    </xf>
    <xf numFmtId="0" fontId="13" fillId="0" borderId="0" xfId="22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>
      <alignment wrapText="1"/>
      <protection/>
    </xf>
    <xf numFmtId="1" fontId="12" fillId="0" borderId="0" xfId="24" applyNumberFormat="1" applyFont="1" applyBorder="1">
      <alignment/>
      <protection/>
    </xf>
    <xf numFmtId="1" fontId="12" fillId="0" borderId="0" xfId="24" applyNumberFormat="1" applyFont="1">
      <alignment/>
      <protection/>
    </xf>
    <xf numFmtId="0" fontId="12" fillId="0" borderId="0" xfId="24" applyFont="1" applyBorder="1">
      <alignment/>
      <protection/>
    </xf>
    <xf numFmtId="0" fontId="12" fillId="0" borderId="0" xfId="23" applyFont="1" applyAlignment="1" applyProtection="1">
      <alignment wrapText="1"/>
      <protection/>
    </xf>
    <xf numFmtId="0" fontId="12" fillId="0" borderId="0" xfId="23" applyFont="1" applyFill="1" applyAlignment="1" applyProtection="1">
      <alignment wrapText="1"/>
      <protection/>
    </xf>
    <xf numFmtId="0" fontId="12" fillId="0" borderId="0" xfId="23" applyFont="1" applyAlignment="1" applyProtection="1">
      <alignment wrapText="1"/>
      <protection locked="0"/>
    </xf>
    <xf numFmtId="0" fontId="12" fillId="0" borderId="0" xfId="23" applyFont="1" applyFill="1" applyAlignment="1" applyProtection="1">
      <alignment wrapText="1"/>
      <protection locked="0"/>
    </xf>
    <xf numFmtId="0" fontId="13" fillId="0" borderId="0" xfId="23" applyFont="1" applyBorder="1" applyAlignment="1" applyProtection="1">
      <alignment horizontal="center" vertical="center" wrapText="1"/>
      <protection/>
    </xf>
    <xf numFmtId="0" fontId="13" fillId="0" borderId="0" xfId="23" applyFont="1" applyFill="1" applyBorder="1" applyAlignment="1" applyProtection="1">
      <alignment horizontal="center" vertical="center" wrapText="1"/>
      <protection/>
    </xf>
    <xf numFmtId="0" fontId="12" fillId="0" borderId="0" xfId="23" applyFont="1" applyAlignment="1" applyProtection="1">
      <alignment horizontal="center" wrapText="1"/>
      <protection/>
    </xf>
    <xf numFmtId="0" fontId="13" fillId="0" borderId="0" xfId="22" applyFont="1" applyBorder="1" applyAlignment="1" applyProtection="1">
      <alignment horizontal="left" vertical="top"/>
      <protection/>
    </xf>
    <xf numFmtId="0" fontId="6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horizontal="right" vertical="top" wrapText="1"/>
      <protection/>
    </xf>
    <xf numFmtId="0" fontId="13" fillId="0" borderId="0" xfId="22" applyFont="1" applyBorder="1" applyAlignment="1" applyProtection="1">
      <alignment vertical="top"/>
      <protection/>
    </xf>
    <xf numFmtId="166" fontId="13" fillId="0" borderId="0" xfId="22" applyNumberFormat="1" applyFont="1" applyBorder="1" applyAlignment="1" applyProtection="1">
      <alignment horizontal="left" vertical="top"/>
      <protection/>
    </xf>
    <xf numFmtId="0" fontId="13" fillId="0" borderId="0" xfId="22" applyFont="1" applyFill="1" applyBorder="1" applyAlignment="1" applyProtection="1">
      <alignment vertical="top" wrapText="1"/>
      <protection/>
    </xf>
    <xf numFmtId="0" fontId="13" fillId="0" borderId="0" xfId="23" applyFont="1" applyFill="1" applyBorder="1" applyAlignment="1" applyProtection="1">
      <alignment horizontal="right" vertical="center" wrapText="1"/>
      <protection/>
    </xf>
    <xf numFmtId="0" fontId="13" fillId="0" borderId="0" xfId="23" applyFont="1" applyAlignment="1" applyProtection="1">
      <alignment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164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wrapText="1"/>
      <protection/>
    </xf>
    <xf numFmtId="49" fontId="14" fillId="0" borderId="1" xfId="23" applyNumberFormat="1" applyFont="1" applyBorder="1" applyAlignment="1" applyProtection="1">
      <alignment wrapText="1"/>
      <protection/>
    </xf>
    <xf numFmtId="3" fontId="12" fillId="0" borderId="1" xfId="23" applyNumberFormat="1" applyFont="1" applyFill="1" applyBorder="1" applyAlignment="1" applyProtection="1">
      <alignment wrapText="1"/>
      <protection/>
    </xf>
    <xf numFmtId="0" fontId="12" fillId="0" borderId="0" xfId="23" applyFont="1" applyBorder="1" applyAlignment="1" applyProtection="1">
      <alignment wrapText="1"/>
      <protection/>
    </xf>
    <xf numFmtId="0" fontId="12" fillId="0" borderId="1" xfId="23" applyFont="1" applyBorder="1" applyAlignment="1" applyProtection="1">
      <alignment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1" fontId="12" fillId="6" borderId="1" xfId="23" applyNumberFormat="1" applyFont="1" applyFill="1" applyBorder="1" applyAlignment="1" applyProtection="1">
      <alignment wrapText="1"/>
      <protection locked="0"/>
    </xf>
    <xf numFmtId="1" fontId="12" fillId="0" borderId="0" xfId="23" applyNumberFormat="1" applyFont="1" applyBorder="1" applyAlignment="1" applyProtection="1">
      <alignment wrapText="1"/>
      <protection/>
    </xf>
    <xf numFmtId="1" fontId="12" fillId="0" borderId="0" xfId="23" applyNumberFormat="1" applyFont="1" applyAlignment="1" applyProtection="1">
      <alignment wrapText="1"/>
      <protection/>
    </xf>
    <xf numFmtId="0" fontId="12" fillId="0" borderId="1" xfId="23" applyFont="1" applyFill="1" applyBorder="1" applyAlignment="1" applyProtection="1">
      <alignment wrapText="1"/>
      <protection/>
    </xf>
    <xf numFmtId="49" fontId="12" fillId="0" borderId="1" xfId="23" applyNumberFormat="1" applyFont="1" applyFill="1" applyBorder="1" applyAlignment="1" applyProtection="1">
      <alignment horizontal="center" wrapText="1"/>
      <protection/>
    </xf>
    <xf numFmtId="0" fontId="13" fillId="0" borderId="1" xfId="23" applyFont="1" applyBorder="1" applyAlignment="1" applyProtection="1">
      <alignment horizontal="right" wrapText="1"/>
      <protection/>
    </xf>
    <xf numFmtId="49" fontId="13" fillId="0" borderId="1" xfId="23" applyNumberFormat="1" applyFont="1" applyBorder="1" applyAlignment="1" applyProtection="1">
      <alignment horizontal="center" wrapText="1"/>
      <protection/>
    </xf>
    <xf numFmtId="49" fontId="14" fillId="0" borderId="1" xfId="23" applyNumberFormat="1" applyFont="1" applyBorder="1" applyAlignment="1" applyProtection="1">
      <alignment horizontal="center" wrapText="1"/>
      <protection/>
    </xf>
    <xf numFmtId="1" fontId="12" fillId="0" borderId="1" xfId="23" applyNumberFormat="1" applyFont="1" applyFill="1" applyBorder="1" applyAlignment="1" applyProtection="1">
      <alignment wrapText="1"/>
      <protection/>
    </xf>
    <xf numFmtId="0" fontId="13" fillId="0" borderId="1" xfId="23" applyFont="1" applyBorder="1" applyAlignment="1" applyProtection="1">
      <alignment wrapText="1"/>
      <protection/>
    </xf>
    <xf numFmtId="1" fontId="12" fillId="3" borderId="1" xfId="23" applyNumberFormat="1" applyFont="1" applyFill="1" applyBorder="1" applyAlignment="1" applyProtection="1">
      <alignment wrapText="1"/>
      <protection locked="0"/>
    </xf>
    <xf numFmtId="1" fontId="12" fillId="4" borderId="1" xfId="23" applyNumberFormat="1" applyFont="1" applyFill="1" applyBorder="1" applyAlignment="1" applyProtection="1">
      <alignment wrapText="1"/>
      <protection locked="0"/>
    </xf>
    <xf numFmtId="49" fontId="12" fillId="0" borderId="0" xfId="23" applyNumberFormat="1" applyFont="1" applyBorder="1" applyAlignment="1" applyProtection="1">
      <alignment wrapText="1"/>
      <protection/>
    </xf>
    <xf numFmtId="1" fontId="12" fillId="0" borderId="0" xfId="23" applyNumberFormat="1" applyFont="1" applyFill="1" applyBorder="1" applyAlignment="1" applyProtection="1">
      <alignment wrapText="1"/>
      <protection/>
    </xf>
    <xf numFmtId="0" fontId="13" fillId="0" borderId="0" xfId="23" applyFont="1" applyAlignment="1" applyProtection="1">
      <alignment horizontal="left" vertical="top"/>
      <protection locked="0"/>
    </xf>
    <xf numFmtId="49" fontId="13" fillId="0" borderId="0" xfId="23" applyNumberFormat="1" applyFont="1" applyAlignment="1" applyProtection="1">
      <alignment horizontal="left" vertical="top"/>
      <protection locked="0"/>
    </xf>
    <xf numFmtId="0" fontId="13" fillId="0" borderId="0" xfId="22" applyFont="1" applyFill="1" applyAlignment="1" applyProtection="1">
      <alignment horizontal="right" vertical="top" wrapText="1"/>
      <protection locked="0"/>
    </xf>
    <xf numFmtId="0" fontId="13" fillId="0" borderId="0" xfId="23" applyFont="1" applyAlignment="1" applyProtection="1">
      <alignment horizontal="center"/>
      <protection/>
    </xf>
    <xf numFmtId="0" fontId="12" fillId="0" borderId="0" xfId="25" applyFont="1" applyAlignment="1">
      <alignment wrapText="1"/>
      <protection/>
    </xf>
    <xf numFmtId="49" fontId="12" fillId="0" borderId="0" xfId="25" applyNumberFormat="1" applyFont="1" applyAlignment="1">
      <alignment horizontal="center" wrapText="1"/>
      <protection/>
    </xf>
    <xf numFmtId="0" fontId="12" fillId="0" borderId="0" xfId="25" applyFont="1">
      <alignment/>
      <protection/>
    </xf>
    <xf numFmtId="0" fontId="13" fillId="0" borderId="0" xfId="25" applyFont="1">
      <alignment/>
      <protection/>
    </xf>
    <xf numFmtId="0" fontId="13" fillId="0" borderId="0" xfId="25" applyFont="1" applyAlignment="1" applyProtection="1">
      <alignment horizontal="center" wrapText="1"/>
      <protection/>
    </xf>
    <xf numFmtId="49" fontId="13" fillId="0" borderId="0" xfId="25" applyNumberFormat="1" applyFont="1" applyAlignment="1" applyProtection="1">
      <alignment horizontal="center" wrapText="1"/>
      <protection/>
    </xf>
    <xf numFmtId="0" fontId="13" fillId="0" borderId="0" xfId="25" applyFont="1" applyAlignment="1" applyProtection="1">
      <alignment horizontal="center"/>
      <protection/>
    </xf>
    <xf numFmtId="0" fontId="12" fillId="0" borderId="0" xfId="25" applyFont="1" applyProtection="1">
      <alignment/>
      <protection/>
    </xf>
    <xf numFmtId="0" fontId="6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horizontal="left" vertical="center" wrapText="1"/>
      <protection/>
    </xf>
    <xf numFmtId="0" fontId="13" fillId="0" borderId="0" xfId="25" applyFont="1" applyAlignment="1">
      <alignment/>
      <protection/>
    </xf>
    <xf numFmtId="0" fontId="13" fillId="0" borderId="0" xfId="25" applyFont="1" applyBorder="1" applyAlignment="1" applyProtection="1">
      <alignment horizontal="left" vertical="top" wrapText="1"/>
      <protection/>
    </xf>
    <xf numFmtId="0" fontId="13" fillId="0" borderId="0" xfId="25" applyFont="1" applyProtection="1">
      <alignment/>
      <protection/>
    </xf>
    <xf numFmtId="0" fontId="13" fillId="0" borderId="0" xfId="23" applyFont="1" applyAlignment="1" applyProtection="1">
      <alignment horizontal="right" wrapText="1"/>
      <protection/>
    </xf>
    <xf numFmtId="0" fontId="13" fillId="0" borderId="0" xfId="23" applyFont="1" applyAlignment="1">
      <alignment wrapText="1"/>
      <protection/>
    </xf>
    <xf numFmtId="0" fontId="13" fillId="0" borderId="9" xfId="25" applyFont="1" applyBorder="1" applyAlignment="1">
      <alignment horizontal="center" vertical="center" wrapText="1"/>
      <protection/>
    </xf>
    <xf numFmtId="49" fontId="13" fillId="0" borderId="9" xfId="25" applyNumberFormat="1" applyFont="1" applyBorder="1" applyAlignment="1">
      <alignment horizontal="center" vertical="center" wrapText="1"/>
      <protection/>
    </xf>
    <xf numFmtId="0" fontId="13" fillId="0" borderId="18" xfId="25" applyFont="1" applyBorder="1" applyAlignment="1">
      <alignment horizontal="center" vertical="center" wrapText="1"/>
      <protection/>
    </xf>
    <xf numFmtId="0" fontId="13" fillId="0" borderId="18" xfId="25" applyFont="1" applyBorder="1" applyAlignment="1">
      <alignment horizontal="left" vertical="center" wrapText="1"/>
      <protection/>
    </xf>
    <xf numFmtId="0" fontId="13" fillId="2" borderId="18" xfId="25" applyFont="1" applyFill="1" applyBorder="1" applyAlignment="1">
      <alignment horizontal="center" vertical="center" wrapText="1"/>
      <protection/>
    </xf>
    <xf numFmtId="0" fontId="13" fillId="0" borderId="0" xfId="25" applyFont="1" applyBorder="1" applyAlignment="1">
      <alignment horizontal="center" vertical="center" wrapText="1"/>
      <protection/>
    </xf>
    <xf numFmtId="0" fontId="13" fillId="0" borderId="0" xfId="25" applyFont="1" applyAlignment="1">
      <alignment horizontal="center" vertical="center" wrapText="1"/>
      <protection/>
    </xf>
    <xf numFmtId="0" fontId="13" fillId="0" borderId="19" xfId="25" applyFont="1" applyBorder="1" applyAlignment="1">
      <alignment horizontal="center" vertical="center" wrapText="1"/>
      <protection/>
    </xf>
    <xf numFmtId="49" fontId="13" fillId="0" borderId="19" xfId="25" applyNumberFormat="1" applyFont="1" applyBorder="1" applyAlignment="1">
      <alignment horizontal="center" vertical="center" wrapText="1"/>
      <protection/>
    </xf>
    <xf numFmtId="0" fontId="13" fillId="0" borderId="21" xfId="25" applyFont="1" applyBorder="1" applyAlignment="1">
      <alignment horizontal="center" vertical="center" wrapText="1"/>
      <protection/>
    </xf>
    <xf numFmtId="0" fontId="13" fillId="0" borderId="31" xfId="25" applyFont="1" applyBorder="1" applyAlignment="1">
      <alignment horizontal="center" vertical="center" wrapText="1"/>
      <protection/>
    </xf>
    <xf numFmtId="0" fontId="13" fillId="0" borderId="1" xfId="25" applyFont="1" applyBorder="1" applyAlignment="1">
      <alignment horizontal="center" vertical="center" wrapText="1"/>
      <protection/>
    </xf>
    <xf numFmtId="0" fontId="13" fillId="0" borderId="9" xfId="25" applyFont="1" applyBorder="1" applyAlignment="1">
      <alignment horizontal="left" vertical="center" wrapText="1"/>
      <protection/>
    </xf>
    <xf numFmtId="0" fontId="13" fillId="2" borderId="21" xfId="25" applyFont="1" applyFill="1" applyBorder="1" applyAlignment="1">
      <alignment horizontal="center" vertical="center" wrapText="1"/>
      <protection/>
    </xf>
    <xf numFmtId="0" fontId="13" fillId="0" borderId="12" xfId="25" applyFont="1" applyBorder="1" applyAlignment="1">
      <alignment horizontal="center" vertical="center" wrapText="1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13" fillId="0" borderId="24" xfId="25" applyFont="1" applyBorder="1" applyAlignment="1">
      <alignment horizontal="center" vertical="center" wrapText="1"/>
      <protection/>
    </xf>
    <xf numFmtId="0" fontId="13" fillId="0" borderId="32" xfId="25" applyFont="1" applyBorder="1" applyAlignment="1">
      <alignment horizontal="center" vertical="center" wrapText="1"/>
      <protection/>
    </xf>
    <xf numFmtId="0" fontId="4" fillId="0" borderId="12" xfId="25" applyFont="1" applyBorder="1" applyAlignment="1">
      <alignment vertical="center" wrapText="1"/>
      <protection/>
    </xf>
    <xf numFmtId="0" fontId="13" fillId="2" borderId="24" xfId="25" applyFont="1" applyFill="1" applyBorder="1" applyAlignment="1">
      <alignment horizontal="center" vertical="center" wrapText="1"/>
      <protection/>
    </xf>
    <xf numFmtId="49" fontId="13" fillId="0" borderId="24" xfId="25" applyNumberFormat="1" applyFont="1" applyBorder="1" applyAlignment="1">
      <alignment horizontal="center" vertical="center" wrapText="1"/>
      <protection/>
    </xf>
    <xf numFmtId="0" fontId="13" fillId="0" borderId="24" xfId="25" applyFont="1" applyFill="1" applyBorder="1" applyAlignment="1">
      <alignment horizontal="center" vertical="center" wrapText="1"/>
      <protection/>
    </xf>
    <xf numFmtId="49" fontId="13" fillId="0" borderId="1" xfId="25" applyNumberFormat="1" applyFont="1" applyBorder="1" applyAlignment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>
      <alignment horizontal="center" vertical="center" wrapText="1"/>
      <protection/>
    </xf>
    <xf numFmtId="49" fontId="12" fillId="2" borderId="1" xfId="25" applyNumberFormat="1" applyFont="1" applyFill="1" applyBorder="1" applyAlignment="1">
      <alignment horizontal="center" vertical="center" wrapText="1"/>
      <protection/>
    </xf>
    <xf numFmtId="49" fontId="12" fillId="0" borderId="1" xfId="25" applyNumberFormat="1" applyFont="1" applyFill="1" applyBorder="1" applyAlignment="1">
      <alignment horizontal="center" vertical="center" wrapText="1"/>
      <protection/>
    </xf>
    <xf numFmtId="0" fontId="13" fillId="0" borderId="1" xfId="25" applyFont="1" applyBorder="1" applyAlignment="1">
      <alignment vertical="center" wrapText="1"/>
      <protection/>
    </xf>
    <xf numFmtId="3" fontId="12" fillId="0" borderId="1" xfId="25" applyNumberFormat="1" applyFont="1" applyFill="1" applyBorder="1" applyAlignment="1" applyProtection="1">
      <alignment vertical="center"/>
      <protection/>
    </xf>
    <xf numFmtId="1" fontId="12" fillId="6" borderId="1" xfId="25" applyNumberFormat="1" applyFont="1" applyFill="1" applyBorder="1" applyAlignment="1" applyProtection="1">
      <alignment vertical="center"/>
      <protection locked="0"/>
    </xf>
    <xf numFmtId="1" fontId="12" fillId="0" borderId="1" xfId="25" applyNumberFormat="1" applyFont="1" applyFill="1" applyBorder="1" applyAlignment="1" applyProtection="1">
      <alignment vertical="center"/>
      <protection/>
    </xf>
    <xf numFmtId="3" fontId="12" fillId="0" borderId="0" xfId="25" applyNumberFormat="1" applyFont="1" applyBorder="1" applyProtection="1">
      <alignment/>
      <protection/>
    </xf>
    <xf numFmtId="3" fontId="12" fillId="0" borderId="1" xfId="25" applyNumberFormat="1" applyFont="1" applyBorder="1" applyAlignment="1" applyProtection="1">
      <alignment vertical="center"/>
      <protection/>
    </xf>
    <xf numFmtId="0" fontId="12" fillId="0" borderId="0" xfId="25" applyFont="1" applyBorder="1" applyProtection="1">
      <alignment/>
      <protection/>
    </xf>
    <xf numFmtId="0" fontId="12" fillId="0" borderId="1" xfId="25" applyFont="1" applyBorder="1" applyAlignment="1">
      <alignment vertical="center" wrapText="1"/>
      <protection/>
    </xf>
    <xf numFmtId="0" fontId="12" fillId="0" borderId="0" xfId="25" applyFont="1" applyBorder="1">
      <alignment/>
      <protection/>
    </xf>
    <xf numFmtId="3" fontId="12" fillId="0" borderId="18" xfId="25" applyNumberFormat="1" applyFont="1" applyBorder="1" applyAlignment="1" applyProtection="1">
      <alignment vertical="center"/>
      <protection/>
    </xf>
    <xf numFmtId="49" fontId="13" fillId="0" borderId="8" xfId="25" applyNumberFormat="1" applyFont="1" applyBorder="1" applyAlignment="1">
      <alignment horizontal="center" vertical="center" wrapText="1"/>
      <protection/>
    </xf>
    <xf numFmtId="1" fontId="12" fillId="2" borderId="8" xfId="25" applyNumberFormat="1" applyFont="1" applyFill="1" applyBorder="1" applyAlignment="1" applyProtection="1">
      <alignment vertical="center"/>
      <protection locked="0"/>
    </xf>
    <xf numFmtId="1" fontId="12" fillId="2" borderId="16" xfId="25" applyNumberFormat="1" applyFont="1" applyFill="1" applyBorder="1" applyAlignment="1" applyProtection="1">
      <alignment vertical="center"/>
      <protection locked="0"/>
    </xf>
    <xf numFmtId="1" fontId="12" fillId="2" borderId="30" xfId="25" applyNumberFormat="1" applyFont="1" applyFill="1" applyBorder="1" applyAlignment="1" applyProtection="1">
      <alignment vertical="center"/>
      <protection locked="0"/>
    </xf>
    <xf numFmtId="1" fontId="12" fillId="0" borderId="8" xfId="25" applyNumberFormat="1" applyFont="1" applyFill="1" applyBorder="1" applyAlignment="1" applyProtection="1">
      <alignment vertical="center"/>
      <protection locked="0"/>
    </xf>
    <xf numFmtId="1" fontId="12" fillId="0" borderId="8" xfId="25" applyNumberFormat="1" applyFont="1" applyFill="1" applyBorder="1" applyAlignment="1" applyProtection="1">
      <alignment vertical="center"/>
      <protection/>
    </xf>
    <xf numFmtId="3" fontId="12" fillId="0" borderId="24" xfId="25" applyNumberFormat="1" applyFont="1" applyBorder="1" applyAlignment="1" applyProtection="1">
      <alignment vertical="center"/>
      <protection/>
    </xf>
    <xf numFmtId="0" fontId="12" fillId="0" borderId="1" xfId="25" applyFont="1" applyBorder="1" applyAlignment="1">
      <alignment wrapText="1"/>
      <protection/>
    </xf>
    <xf numFmtId="49" fontId="12" fillId="0" borderId="1" xfId="25" applyNumberFormat="1" applyFont="1" applyBorder="1" applyAlignment="1">
      <alignment horizontal="center" wrapText="1"/>
      <protection/>
    </xf>
    <xf numFmtId="1" fontId="12" fillId="3" borderId="1" xfId="25" applyNumberFormat="1" applyFont="1" applyFill="1" applyBorder="1" applyAlignment="1" applyProtection="1">
      <alignment vertical="center"/>
      <protection locked="0"/>
    </xf>
    <xf numFmtId="0" fontId="13" fillId="0" borderId="0" xfId="25" applyFont="1" applyBorder="1" applyAlignment="1" applyProtection="1">
      <alignment vertical="center" wrapText="1"/>
      <protection locked="0"/>
    </xf>
    <xf numFmtId="49" fontId="13" fillId="0" borderId="0" xfId="25" applyNumberFormat="1" applyFont="1" applyBorder="1" applyAlignment="1" applyProtection="1">
      <alignment horizontal="center" vertical="center" wrapText="1"/>
      <protection locked="0"/>
    </xf>
    <xf numFmtId="3" fontId="12" fillId="0" borderId="0" xfId="25" applyNumberFormat="1" applyFont="1" applyBorder="1" applyAlignment="1" applyProtection="1">
      <alignment vertical="center"/>
      <protection locked="0"/>
    </xf>
    <xf numFmtId="0" fontId="12" fillId="0" borderId="0" xfId="25" applyFont="1" applyBorder="1" applyProtection="1">
      <alignment/>
      <protection locked="0"/>
    </xf>
    <xf numFmtId="0" fontId="13" fillId="0" borderId="0" xfId="25" applyFont="1" applyBorder="1" applyAlignment="1" applyProtection="1">
      <alignment horizontal="left" wrapText="1"/>
      <protection locked="0"/>
    </xf>
    <xf numFmtId="49" fontId="13" fillId="0" borderId="0" xfId="25" applyNumberFormat="1" applyFont="1" applyBorder="1" applyAlignment="1" applyProtection="1">
      <alignment horizontal="center" wrapText="1"/>
      <protection locked="0"/>
    </xf>
    <xf numFmtId="0" fontId="13" fillId="0" borderId="0" xfId="25" applyFont="1" applyBorder="1" applyProtection="1">
      <alignment/>
      <protection locked="0"/>
    </xf>
    <xf numFmtId="0" fontId="12" fillId="0" borderId="0" xfId="25" applyFont="1" applyAlignment="1" applyProtection="1">
      <alignment wrapText="1"/>
      <protection locked="0"/>
    </xf>
    <xf numFmtId="49" fontId="12" fillId="0" borderId="0" xfId="25" applyNumberFormat="1" applyFont="1" applyAlignment="1" applyProtection="1">
      <alignment horizontal="center" wrapText="1"/>
      <protection locked="0"/>
    </xf>
    <xf numFmtId="0" fontId="12" fillId="0" borderId="0" xfId="25" applyFont="1" applyProtection="1">
      <alignment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6" fillId="0" borderId="21" xfId="22" applyFont="1" applyBorder="1" applyAlignment="1" applyProtection="1">
      <alignment horizontal="right" vertical="top" wrapText="1"/>
      <protection locked="0"/>
    </xf>
    <xf numFmtId="0" fontId="5" fillId="0" borderId="0" xfId="22" applyFont="1" applyBorder="1" applyAlignment="1" applyProtection="1">
      <alignment horizontal="left" vertical="top" wrapText="1"/>
      <protection locked="0"/>
    </xf>
    <xf numFmtId="0" fontId="13" fillId="0" borderId="0" xfId="24" applyFont="1" applyBorder="1" applyAlignment="1" applyProtection="1">
      <alignment horizontal="center" vertical="center" wrapText="1"/>
      <protection/>
    </xf>
    <xf numFmtId="0" fontId="13" fillId="0" borderId="0" xfId="22" applyFont="1" applyBorder="1" applyAlignment="1" applyProtection="1">
      <alignment horizontal="left" vertical="top" wrapText="1"/>
      <protection/>
    </xf>
    <xf numFmtId="0" fontId="4" fillId="0" borderId="0" xfId="24" applyFont="1" applyBorder="1" applyAlignment="1" applyProtection="1">
      <alignment horizontal="left" wrapText="1"/>
      <protection/>
    </xf>
    <xf numFmtId="165" fontId="12" fillId="0" borderId="13" xfId="22" applyNumberFormat="1" applyFont="1" applyBorder="1" applyAlignment="1" applyProtection="1">
      <alignment horizontal="left" vertical="top" wrapText="1"/>
      <protection/>
    </xf>
    <xf numFmtId="0" fontId="13" fillId="0" borderId="0" xfId="24" applyFont="1" applyBorder="1" applyAlignment="1" applyProtection="1">
      <alignment horizontal="left" wrapText="1"/>
      <protection/>
    </xf>
    <xf numFmtId="0" fontId="13" fillId="0" borderId="0" xfId="24" applyFont="1" applyBorder="1" applyAlignment="1" applyProtection="1">
      <alignment horizontal="left" vertical="top"/>
      <protection locked="0"/>
    </xf>
    <xf numFmtId="1" fontId="12" fillId="0" borderId="0" xfId="24" applyNumberFormat="1" applyFont="1" applyBorder="1" applyAlignment="1" applyProtection="1">
      <alignment horizontal="left"/>
      <protection locked="0"/>
    </xf>
    <xf numFmtId="0" fontId="13" fillId="0" borderId="0" xfId="23" applyFont="1" applyBorder="1" applyAlignment="1" applyProtection="1">
      <alignment horizontal="center" vertical="center" wrapText="1"/>
      <protection locked="0"/>
    </xf>
    <xf numFmtId="0" fontId="12" fillId="0" borderId="0" xfId="23" applyFont="1" applyFill="1" applyBorder="1" applyAlignment="1" applyProtection="1">
      <alignment horizontal="center" wrapText="1"/>
      <protection locked="0"/>
    </xf>
    <xf numFmtId="0" fontId="13" fillId="0" borderId="0" xfId="25" applyFont="1" applyBorder="1" applyAlignment="1">
      <alignment horizontal="center" wrapText="1"/>
      <protection/>
    </xf>
    <xf numFmtId="0" fontId="13" fillId="0" borderId="0" xfId="22" applyNumberFormat="1" applyFont="1" applyBorder="1" applyAlignment="1" applyProtection="1">
      <alignment horizontal="left" vertical="top" wrapText="1"/>
      <protection/>
    </xf>
    <xf numFmtId="0" fontId="6" fillId="0" borderId="0" xfId="25" applyFont="1" applyBorder="1" applyAlignment="1" applyProtection="1">
      <alignment horizontal="left"/>
      <protection/>
    </xf>
    <xf numFmtId="0" fontId="6" fillId="0" borderId="0" xfId="25" applyFont="1" applyBorder="1" applyAlignment="1" applyProtection="1">
      <alignment horizontal="right"/>
      <protection/>
    </xf>
    <xf numFmtId="166" fontId="13" fillId="0" borderId="13" xfId="22" applyNumberFormat="1" applyFont="1" applyBorder="1" applyAlignment="1" applyProtection="1">
      <alignment horizontal="left" vertical="top" wrapText="1"/>
      <protection/>
    </xf>
    <xf numFmtId="0" fontId="13" fillId="0" borderId="30" xfId="25" applyFont="1" applyBorder="1" applyAlignment="1">
      <alignment horizontal="center" vertical="center" wrapText="1"/>
      <protection/>
    </xf>
    <xf numFmtId="0" fontId="13" fillId="0" borderId="8" xfId="25" applyFont="1" applyBorder="1" applyAlignment="1">
      <alignment horizontal="center" vertical="center" wrapText="1"/>
      <protection/>
    </xf>
    <xf numFmtId="0" fontId="13" fillId="0" borderId="1" xfId="25" applyFont="1" applyBorder="1" applyAlignment="1">
      <alignment horizontal="center" vertical="center" wrapText="1"/>
      <protection/>
    </xf>
    <xf numFmtId="0" fontId="13" fillId="0" borderId="0" xfId="25" applyFont="1" applyBorder="1" applyAlignment="1" applyProtection="1">
      <alignment horizontal="left" vertical="center" wrapText="1"/>
      <protection locked="0"/>
    </xf>
    <xf numFmtId="0" fontId="13" fillId="0" borderId="0" xfId="25" applyFont="1" applyBorder="1" applyAlignment="1" applyProtection="1">
      <alignment horizontal="left"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workbookViewId="0" topLeftCell="A7">
      <selection activeCell="A1" sqref="A1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331" t="s">
        <v>1</v>
      </c>
      <c r="B3" s="331"/>
      <c r="C3" s="331"/>
      <c r="D3" s="331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331" t="s">
        <v>4</v>
      </c>
      <c r="B4" s="331"/>
      <c r="C4" s="331"/>
      <c r="D4" s="331"/>
      <c r="E4" s="17" t="s">
        <v>5</v>
      </c>
      <c r="F4" s="332" t="s">
        <v>6</v>
      </c>
      <c r="G4" s="332"/>
      <c r="H4" s="16">
        <v>380</v>
      </c>
    </row>
    <row r="5" spans="1:8" ht="14.25" customHeight="1">
      <c r="A5" s="331" t="s">
        <v>7</v>
      </c>
      <c r="B5" s="331"/>
      <c r="C5" s="331"/>
      <c r="D5" s="331"/>
      <c r="E5" s="18">
        <v>41639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350</v>
      </c>
      <c r="D11" s="46">
        <v>350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1452</v>
      </c>
      <c r="D12" s="46">
        <v>1676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448</v>
      </c>
      <c r="D13" s="46">
        <v>104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447</v>
      </c>
      <c r="D14" s="46">
        <v>487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61</v>
      </c>
      <c r="D15" s="46">
        <v>83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15</v>
      </c>
      <c r="D16" s="46">
        <v>17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295</v>
      </c>
      <c r="D17" s="46">
        <v>300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3068</v>
      </c>
      <c r="D19" s="65">
        <f>SUM(D11:D18)</f>
        <v>3017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>
        <v>46</v>
      </c>
      <c r="D23" s="46">
        <v>67</v>
      </c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196</v>
      </c>
      <c r="D24" s="46">
        <v>229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>
        <v>8</v>
      </c>
      <c r="D26" s="46">
        <v>10</v>
      </c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250</v>
      </c>
      <c r="D27" s="65">
        <f>SUM(D23:D26)</f>
        <v>306</v>
      </c>
      <c r="E27" s="73" t="s">
        <v>85</v>
      </c>
      <c r="F27" s="47" t="s">
        <v>86</v>
      </c>
      <c r="G27" s="57">
        <f>SUM(G28:G30)</f>
        <v>-7148</v>
      </c>
      <c r="H27" s="58">
        <f>SUM(H28:H30)</f>
        <v>-6871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99</v>
      </c>
      <c r="H28" s="49">
        <v>99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-7247</v>
      </c>
      <c r="H29" s="54">
        <v>-6970</v>
      </c>
      <c r="M29" s="74"/>
    </row>
    <row r="30" spans="1:8" ht="15">
      <c r="A30" s="38" t="s">
        <v>92</v>
      </c>
      <c r="B30" s="44" t="s">
        <v>93</v>
      </c>
      <c r="C30" s="45">
        <v>2103</v>
      </c>
      <c r="D30" s="46">
        <v>2103</v>
      </c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/>
      <c r="H31" s="49"/>
      <c r="M31" s="74"/>
    </row>
    <row r="32" spans="1:15" ht="15">
      <c r="A32" s="38" t="s">
        <v>100</v>
      </c>
      <c r="B32" s="68" t="s">
        <v>101</v>
      </c>
      <c r="C32" s="64">
        <f>C30+C31</f>
        <v>2103</v>
      </c>
      <c r="D32" s="65">
        <f>D30+D31</f>
        <v>2103</v>
      </c>
      <c r="E32" s="52" t="s">
        <v>102</v>
      </c>
      <c r="F32" s="47" t="s">
        <v>103</v>
      </c>
      <c r="G32" s="53">
        <v>-84</v>
      </c>
      <c r="H32" s="54">
        <v>-94</v>
      </c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-7232</v>
      </c>
      <c r="H33" s="58">
        <f>H27+H31+H32</f>
        <v>-6965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0</v>
      </c>
      <c r="D34" s="65">
        <f>SUM(D35:D38)</f>
        <v>0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/>
      <c r="D35" s="46"/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-3752</v>
      </c>
      <c r="H36" s="58">
        <f>H25+H17+H33</f>
        <v>-3485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>
        <v>1097</v>
      </c>
      <c r="H39" s="67">
        <v>1146</v>
      </c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/>
      <c r="H44" s="49"/>
    </row>
    <row r="45" spans="1:15" ht="15">
      <c r="A45" s="38" t="s">
        <v>139</v>
      </c>
      <c r="B45" s="63" t="s">
        <v>140</v>
      </c>
      <c r="C45" s="64">
        <f>C34+C39+C44</f>
        <v>0</v>
      </c>
      <c r="D45" s="65">
        <f>D34+D39+D44</f>
        <v>0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9466</v>
      </c>
      <c r="H47" s="49">
        <v>9779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>
        <v>15</v>
      </c>
      <c r="H48" s="49">
        <v>64</v>
      </c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9481</v>
      </c>
      <c r="H49" s="58">
        <f>SUM(H43:H48)</f>
        <v>9843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>
        <v>249</v>
      </c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328</v>
      </c>
      <c r="D54" s="46">
        <v>310</v>
      </c>
      <c r="E54" s="40" t="s">
        <v>171</v>
      </c>
      <c r="F54" s="56" t="s">
        <v>172</v>
      </c>
      <c r="G54" s="48"/>
      <c r="H54" s="49"/>
    </row>
    <row r="55" spans="1:18" ht="25.5">
      <c r="A55" s="95" t="s">
        <v>173</v>
      </c>
      <c r="B55" s="96" t="s">
        <v>174</v>
      </c>
      <c r="C55" s="64">
        <f>C19+C20+C21+C27+C32+C45+C51+C53+C54</f>
        <v>5749</v>
      </c>
      <c r="D55" s="65">
        <f>D19+D20+D21+D27+D32+D45+D51+D53+D54</f>
        <v>5736</v>
      </c>
      <c r="E55" s="40" t="s">
        <v>175</v>
      </c>
      <c r="F55" s="83" t="s">
        <v>176</v>
      </c>
      <c r="G55" s="57">
        <f>G49+G51+G52+G53+G54</f>
        <v>9730</v>
      </c>
      <c r="H55" s="58">
        <f>H49+H51+H52+H53+H54</f>
        <v>9843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1171</v>
      </c>
      <c r="D58" s="46">
        <v>1280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338</v>
      </c>
      <c r="D59" s="46">
        <v>340</v>
      </c>
      <c r="E59" s="69" t="s">
        <v>184</v>
      </c>
      <c r="F59" s="47" t="s">
        <v>185</v>
      </c>
      <c r="G59" s="48">
        <v>539</v>
      </c>
      <c r="H59" s="49">
        <v>207</v>
      </c>
      <c r="M59" s="74"/>
    </row>
    <row r="60" spans="1:8" ht="15">
      <c r="A60" s="38" t="s">
        <v>186</v>
      </c>
      <c r="B60" s="44" t="s">
        <v>187</v>
      </c>
      <c r="C60" s="45">
        <v>11</v>
      </c>
      <c r="D60" s="46">
        <v>11</v>
      </c>
      <c r="E60" s="40" t="s">
        <v>188</v>
      </c>
      <c r="F60" s="47" t="s">
        <v>189</v>
      </c>
      <c r="G60" s="48">
        <v>215</v>
      </c>
      <c r="H60" s="49"/>
    </row>
    <row r="61" spans="1:18" ht="15">
      <c r="A61" s="38" t="s">
        <v>190</v>
      </c>
      <c r="B61" s="55" t="s">
        <v>191</v>
      </c>
      <c r="C61" s="45">
        <v>943</v>
      </c>
      <c r="D61" s="46">
        <v>1021</v>
      </c>
      <c r="E61" s="52" t="s">
        <v>192</v>
      </c>
      <c r="F61" s="100" t="s">
        <v>193</v>
      </c>
      <c r="G61" s="57">
        <f>SUM(G62:G68)</f>
        <v>5112</v>
      </c>
      <c r="H61" s="58">
        <f>SUM(H62:H68)</f>
        <v>5280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1</v>
      </c>
      <c r="H62" s="49">
        <v>103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1815</v>
      </c>
      <c r="H63" s="49">
        <v>1841</v>
      </c>
      <c r="M63" s="74"/>
    </row>
    <row r="64" spans="1:15" ht="15">
      <c r="A64" s="38" t="s">
        <v>53</v>
      </c>
      <c r="B64" s="63" t="s">
        <v>202</v>
      </c>
      <c r="C64" s="64">
        <f>SUM(C58:C63)</f>
        <v>2463</v>
      </c>
      <c r="D64" s="65">
        <f>SUM(D58:D63)</f>
        <v>2652</v>
      </c>
      <c r="E64" s="40" t="s">
        <v>203</v>
      </c>
      <c r="F64" s="47" t="s">
        <v>204</v>
      </c>
      <c r="G64" s="48">
        <v>2928</v>
      </c>
      <c r="H64" s="49">
        <v>2844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177</v>
      </c>
      <c r="H66" s="49">
        <v>285</v>
      </c>
    </row>
    <row r="67" spans="1:8" ht="15">
      <c r="A67" s="38" t="s">
        <v>210</v>
      </c>
      <c r="B67" s="44" t="s">
        <v>211</v>
      </c>
      <c r="C67" s="45">
        <v>2038</v>
      </c>
      <c r="D67" s="46">
        <v>1929</v>
      </c>
      <c r="E67" s="40" t="s">
        <v>212</v>
      </c>
      <c r="F67" s="47" t="s">
        <v>213</v>
      </c>
      <c r="G67" s="48">
        <v>59</v>
      </c>
      <c r="H67" s="49">
        <v>94</v>
      </c>
    </row>
    <row r="68" spans="1:8" ht="15">
      <c r="A68" s="38" t="s">
        <v>214</v>
      </c>
      <c r="B68" s="44" t="s">
        <v>215</v>
      </c>
      <c r="C68" s="45">
        <v>756</v>
      </c>
      <c r="D68" s="46">
        <v>653</v>
      </c>
      <c r="E68" s="40" t="s">
        <v>216</v>
      </c>
      <c r="F68" s="47" t="s">
        <v>217</v>
      </c>
      <c r="G68" s="48">
        <v>132</v>
      </c>
      <c r="H68" s="49">
        <v>113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858</v>
      </c>
      <c r="H69" s="49">
        <v>742</v>
      </c>
    </row>
    <row r="70" spans="1:8" ht="15">
      <c r="A70" s="38" t="s">
        <v>221</v>
      </c>
      <c r="B70" s="44" t="s">
        <v>222</v>
      </c>
      <c r="C70" s="45">
        <v>1815</v>
      </c>
      <c r="D70" s="46">
        <v>1815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6724</v>
      </c>
      <c r="H71" s="103">
        <f>H59+H60+H61+H69+H70</f>
        <v>6229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37</v>
      </c>
      <c r="D72" s="46">
        <v>127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310</v>
      </c>
      <c r="D74" s="46">
        <v>283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4956</v>
      </c>
      <c r="D75" s="65">
        <f>SUM(D67:D74)</f>
        <v>4807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6724</v>
      </c>
      <c r="H79" s="115">
        <f>H71+H74+H75+H76</f>
        <v>6229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314</v>
      </c>
      <c r="D87" s="46">
        <v>371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317</v>
      </c>
      <c r="D88" s="46">
        <v>167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631</v>
      </c>
      <c r="D91" s="65">
        <f>SUM(D87:D90)</f>
        <v>538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8050</v>
      </c>
      <c r="D93" s="65">
        <f>D64+D75+D84+D91+D92</f>
        <v>7997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13799</v>
      </c>
      <c r="D94" s="123">
        <f>D93+D55</f>
        <v>13733</v>
      </c>
      <c r="E94" s="124" t="s">
        <v>273</v>
      </c>
      <c r="F94" s="125" t="s">
        <v>274</v>
      </c>
      <c r="G94" s="126">
        <f>G36+G39+G55+G79</f>
        <v>13799</v>
      </c>
      <c r="H94" s="127">
        <f>H36+H39+H55+H79</f>
        <v>13733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333" t="s">
        <v>277</v>
      </c>
      <c r="D98" s="333"/>
      <c r="E98" s="333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333" t="s">
        <v>279</v>
      </c>
      <c r="D100" s="333"/>
      <c r="E100" s="333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" right="0.7" top="0.75" bottom="0.75" header="0.3" footer="0.5118055555555555"/>
  <pageSetup horizontalDpi="300" verticalDpi="300" orientation="landscape" paperSize="9" scale="65"/>
  <headerFooter alignWithMargins="0">
    <oddHeader>&amp;R&amp;"Times New Roman Cyr,Regular"&amp;9СПРАВКА ПО ОБРАЗЕЦ  № 1</oddHead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1">
      <selection activeCell="A1" sqref="A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334" t="s">
        <v>281</v>
      </c>
      <c r="B1" s="334"/>
      <c r="C1" s="334"/>
      <c r="D1" s="334"/>
      <c r="E1" s="334"/>
      <c r="F1" s="334"/>
      <c r="G1" s="143"/>
      <c r="H1" s="143"/>
    </row>
    <row r="2" spans="1:8" ht="14.25" customHeight="1">
      <c r="A2" s="144" t="s">
        <v>1</v>
      </c>
      <c r="B2" s="335" t="str">
        <f>'справка №1-БАЛАНС'!E3</f>
        <v> "БАЛКАНКАР-ЗАРЯ" АД </v>
      </c>
      <c r="C2" s="335"/>
      <c r="D2" s="335"/>
      <c r="E2" s="335"/>
      <c r="F2" s="336" t="s">
        <v>3</v>
      </c>
      <c r="G2" s="336"/>
      <c r="H2" s="145">
        <f>'справка №1-БАЛАНС'!H3</f>
        <v>814191256</v>
      </c>
    </row>
    <row r="3" spans="1:8" ht="14.25" customHeight="1">
      <c r="A3" s="144" t="s">
        <v>282</v>
      </c>
      <c r="B3" s="335" t="str">
        <f>'справка №1-БАЛАНС'!E4</f>
        <v>КОНСОЛИДИРАН</v>
      </c>
      <c r="C3" s="335"/>
      <c r="D3" s="335"/>
      <c r="E3" s="335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337">
        <f>'справка №1-БАЛАНС'!E5</f>
        <v>41639</v>
      </c>
      <c r="C4" s="337"/>
      <c r="D4" s="337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5072</v>
      </c>
      <c r="D9" s="164">
        <v>5556</v>
      </c>
      <c r="E9" s="162" t="s">
        <v>292</v>
      </c>
      <c r="F9" s="165" t="s">
        <v>293</v>
      </c>
      <c r="G9" s="166">
        <v>9147</v>
      </c>
      <c r="H9" s="166">
        <v>10033</v>
      </c>
    </row>
    <row r="10" spans="1:8" ht="12">
      <c r="A10" s="162" t="s">
        <v>294</v>
      </c>
      <c r="B10" s="163" t="s">
        <v>295</v>
      </c>
      <c r="C10" s="164">
        <v>802</v>
      </c>
      <c r="D10" s="164">
        <v>828</v>
      </c>
      <c r="E10" s="162" t="s">
        <v>296</v>
      </c>
      <c r="F10" s="165" t="s">
        <v>297</v>
      </c>
      <c r="G10" s="166">
        <v>0</v>
      </c>
      <c r="H10" s="166">
        <v>0</v>
      </c>
    </row>
    <row r="11" spans="1:8" ht="12">
      <c r="A11" s="162" t="s">
        <v>298</v>
      </c>
      <c r="B11" s="163" t="s">
        <v>299</v>
      </c>
      <c r="C11" s="164">
        <v>463</v>
      </c>
      <c r="D11" s="164">
        <v>509</v>
      </c>
      <c r="E11" s="167" t="s">
        <v>300</v>
      </c>
      <c r="F11" s="165" t="s">
        <v>301</v>
      </c>
      <c r="G11" s="166">
        <v>70</v>
      </c>
      <c r="H11" s="166">
        <v>61</v>
      </c>
    </row>
    <row r="12" spans="1:8" ht="12">
      <c r="A12" s="162" t="s">
        <v>302</v>
      </c>
      <c r="B12" s="163" t="s">
        <v>303</v>
      </c>
      <c r="C12" s="164">
        <v>2218</v>
      </c>
      <c r="D12" s="164">
        <v>2162</v>
      </c>
      <c r="E12" s="167" t="s">
        <v>80</v>
      </c>
      <c r="F12" s="165" t="s">
        <v>304</v>
      </c>
      <c r="G12" s="166">
        <v>540</v>
      </c>
      <c r="H12" s="166">
        <v>763</v>
      </c>
    </row>
    <row r="13" spans="1:18" ht="12">
      <c r="A13" s="162" t="s">
        <v>305</v>
      </c>
      <c r="B13" s="163" t="s">
        <v>306</v>
      </c>
      <c r="C13" s="164">
        <v>364</v>
      </c>
      <c r="D13" s="164">
        <v>354</v>
      </c>
      <c r="E13" s="168" t="s">
        <v>53</v>
      </c>
      <c r="F13" s="169" t="s">
        <v>307</v>
      </c>
      <c r="G13" s="158">
        <f>SUM(G9:G12)</f>
        <v>9757</v>
      </c>
      <c r="H13" s="158">
        <f>SUM(H9:H12)</f>
        <v>10857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159</v>
      </c>
      <c r="D14" s="164">
        <v>161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-103</v>
      </c>
      <c r="D15" s="172">
        <v>427</v>
      </c>
      <c r="E15" s="159" t="s">
        <v>312</v>
      </c>
      <c r="F15" s="173" t="s">
        <v>313</v>
      </c>
      <c r="G15" s="166">
        <v>65</v>
      </c>
      <c r="H15" s="166"/>
    </row>
    <row r="16" spans="1:8" ht="12">
      <c r="A16" s="162" t="s">
        <v>314</v>
      </c>
      <c r="B16" s="163" t="s">
        <v>315</v>
      </c>
      <c r="C16" s="172">
        <v>97</v>
      </c>
      <c r="D16" s="172">
        <v>67</v>
      </c>
      <c r="E16" s="162" t="s">
        <v>316</v>
      </c>
      <c r="F16" s="170" t="s">
        <v>317</v>
      </c>
      <c r="G16" s="174">
        <v>65</v>
      </c>
      <c r="H16" s="174"/>
    </row>
    <row r="17" spans="1:8" ht="12">
      <c r="A17" s="175" t="s">
        <v>318</v>
      </c>
      <c r="B17" s="163" t="s">
        <v>319</v>
      </c>
      <c r="C17" s="176"/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9072</v>
      </c>
      <c r="D19" s="178">
        <f>SUM(D9:D15)+D16</f>
        <v>10064</v>
      </c>
      <c r="E19" s="157" t="s">
        <v>324</v>
      </c>
      <c r="F19" s="170" t="s">
        <v>325</v>
      </c>
      <c r="G19" s="166">
        <v>9</v>
      </c>
      <c r="H19" s="166">
        <v>5</v>
      </c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845</v>
      </c>
      <c r="D22" s="164">
        <v>870</v>
      </c>
      <c r="E22" s="157" t="s">
        <v>333</v>
      </c>
      <c r="F22" s="170" t="s">
        <v>334</v>
      </c>
      <c r="G22" s="166">
        <v>1</v>
      </c>
      <c r="H22" s="166">
        <v>14</v>
      </c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20</v>
      </c>
      <c r="D24" s="164">
        <v>48</v>
      </c>
      <c r="E24" s="168" t="s">
        <v>105</v>
      </c>
      <c r="F24" s="173" t="s">
        <v>341</v>
      </c>
      <c r="G24" s="158">
        <f>SUM(G19:G23)</f>
        <v>10</v>
      </c>
      <c r="H24" s="158">
        <f>SUM(H19:H23)</f>
        <v>19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45</v>
      </c>
      <c r="D25" s="164">
        <v>47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910</v>
      </c>
      <c r="D26" s="178">
        <f>SUM(D22:D25)</f>
        <v>965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9982</v>
      </c>
      <c r="D28" s="161">
        <f>D26+D19</f>
        <v>11029</v>
      </c>
      <c r="E28" s="155" t="s">
        <v>346</v>
      </c>
      <c r="F28" s="173" t="s">
        <v>347</v>
      </c>
      <c r="G28" s="158">
        <f>G13+G15+G24</f>
        <v>9832</v>
      </c>
      <c r="H28" s="158">
        <f>H13+H15+H24</f>
        <v>10876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0</v>
      </c>
      <c r="D30" s="161">
        <f>IF((H28-D28)&gt;0,H28-D28,0)</f>
        <v>0</v>
      </c>
      <c r="E30" s="155" t="s">
        <v>350</v>
      </c>
      <c r="F30" s="173" t="s">
        <v>351</v>
      </c>
      <c r="G30" s="182">
        <f>IF((C28-G28)&gt;0,C28-G28,0)</f>
        <v>150</v>
      </c>
      <c r="H30" s="182">
        <f>IF((D28-H28)&gt;0,D28-H28,0)</f>
        <v>153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9982</v>
      </c>
      <c r="D33" s="178">
        <f>D28+D31+D32</f>
        <v>11029</v>
      </c>
      <c r="E33" s="155" t="s">
        <v>362</v>
      </c>
      <c r="F33" s="173" t="s">
        <v>363</v>
      </c>
      <c r="G33" s="182">
        <f>G32+G31+G28</f>
        <v>9832</v>
      </c>
      <c r="H33" s="182">
        <f>H32+H31+H28</f>
        <v>10876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0</v>
      </c>
      <c r="D34" s="161">
        <f>IF((H33-D33)&gt;0,H33-D33,0)</f>
        <v>0</v>
      </c>
      <c r="E34" s="185" t="s">
        <v>366</v>
      </c>
      <c r="F34" s="173" t="s">
        <v>367</v>
      </c>
      <c r="G34" s="158">
        <f>IF((C33-G33)&gt;0,C33-G33,0)</f>
        <v>150</v>
      </c>
      <c r="H34" s="158">
        <f>IF((D33-H33)&gt;0,D33-H33,0)</f>
        <v>153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-17</v>
      </c>
      <c r="D35" s="178">
        <f>D36+D37+D38</f>
        <v>-19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>
        <v>-17</v>
      </c>
      <c r="D37" s="189">
        <v>-19</v>
      </c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0</v>
      </c>
      <c r="D39" s="196">
        <f>+IF((H33-D33-D35)&gt;0,H33-D33-D35,0)</f>
        <v>0</v>
      </c>
      <c r="E39" s="197" t="s">
        <v>378</v>
      </c>
      <c r="F39" s="198" t="s">
        <v>379</v>
      </c>
      <c r="G39" s="199">
        <f>IF(G34&gt;0,IF(C35+G34&lt;0,0,C35+G34),IF(C34-C35&lt;0,C35-C34,0))</f>
        <v>133</v>
      </c>
      <c r="H39" s="199">
        <f>IF(H34&gt;0,IF(D35+H34&lt;0,0,D35+H34),IF(D34-D35&lt;0,D35-D34,0))</f>
        <v>134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>
        <v>49</v>
      </c>
      <c r="H40" s="166">
        <v>40</v>
      </c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0</v>
      </c>
      <c r="D41" s="156">
        <f>IF(H39=0,IF(D39-D40&gt;0,D39-D40+H40,0),IF(H39-H40&lt;0,H40-H39+D39,0))</f>
        <v>0</v>
      </c>
      <c r="E41" s="155" t="s">
        <v>385</v>
      </c>
      <c r="F41" s="200" t="s">
        <v>386</v>
      </c>
      <c r="G41" s="156">
        <f>IF(C39=0,IF(G39-G40&gt;0,G39-G40+C40,0),IF(C39-C40&lt;0,C40-C39+G40,0))</f>
        <v>84</v>
      </c>
      <c r="H41" s="156">
        <f>IF(D39=0,IF(H39-H40&gt;0,H39-H40+D40,0),IF(D39-D40&lt;0,D40-D39+H40,0))</f>
        <v>94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9965</v>
      </c>
      <c r="D42" s="182">
        <f>D33+D35+D39</f>
        <v>11010</v>
      </c>
      <c r="E42" s="185" t="s">
        <v>389</v>
      </c>
      <c r="F42" s="194" t="s">
        <v>390</v>
      </c>
      <c r="G42" s="182">
        <f>G39+G33</f>
        <v>9965</v>
      </c>
      <c r="H42" s="182">
        <f>H39+H33</f>
        <v>11010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338" t="s">
        <v>391</v>
      </c>
      <c r="B45" s="338"/>
      <c r="C45" s="338"/>
      <c r="D45" s="338"/>
      <c r="E45" s="338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41751</v>
      </c>
      <c r="C48" s="207" t="s">
        <v>393</v>
      </c>
      <c r="D48" s="339"/>
      <c r="E48" s="339"/>
      <c r="F48" s="339"/>
      <c r="G48" s="339"/>
      <c r="H48" s="339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340"/>
      <c r="E50" s="340"/>
      <c r="F50" s="340"/>
      <c r="G50" s="340"/>
      <c r="H50" s="340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341" t="s">
        <v>395</v>
      </c>
      <c r="B2" s="341"/>
      <c r="C2" s="341"/>
      <c r="D2" s="341"/>
      <c r="E2" s="341"/>
      <c r="F2" s="341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41639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9463</v>
      </c>
      <c r="D10" s="241">
        <v>10887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-6602</v>
      </c>
      <c r="D11" s="241">
        <v>-7528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-2111</v>
      </c>
      <c r="D13" s="241">
        <v>-2099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>
        <v>213</v>
      </c>
      <c r="D14" s="241">
        <v>219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>
        <v>5</v>
      </c>
      <c r="D15" s="241">
        <v>-5</v>
      </c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-113</v>
      </c>
      <c r="D17" s="241">
        <v>-36</v>
      </c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-19</v>
      </c>
      <c r="D18" s="241">
        <v>-23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>
        <v>-32</v>
      </c>
      <c r="D19" s="241">
        <v>-11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804</v>
      </c>
      <c r="D20" s="237">
        <f>SUM(D10:D19)</f>
        <v>1404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>
        <v>-520</v>
      </c>
      <c r="D22" s="241">
        <v>-135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>
        <v>-161</v>
      </c>
      <c r="D24" s="241"/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-681</v>
      </c>
      <c r="D32" s="237">
        <f>SUM(D22:D31)</f>
        <v>-135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4510</v>
      </c>
      <c r="D36" s="241">
        <v>3148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-4251</v>
      </c>
      <c r="D37" s="241">
        <v>-3334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-638</v>
      </c>
      <c r="D39" s="241">
        <v>-856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349</v>
      </c>
      <c r="D41" s="241">
        <v>-26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-30</v>
      </c>
      <c r="D42" s="237">
        <f>SUM(D34:D41)</f>
        <v>-1068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93</v>
      </c>
      <c r="D43" s="237">
        <f>D42+D32+D20</f>
        <v>201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538</v>
      </c>
      <c r="D44" s="251">
        <v>337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631</v>
      </c>
      <c r="D45" s="237">
        <f>D44+D43</f>
        <v>538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631</v>
      </c>
      <c r="D46" s="252">
        <v>538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/>
      <c r="B50" s="256" t="s">
        <v>393</v>
      </c>
      <c r="C50" s="342"/>
      <c r="D50" s="342"/>
      <c r="G50" s="243"/>
      <c r="H50" s="243"/>
    </row>
    <row r="51" spans="1:8" ht="12">
      <c r="A51" s="218"/>
      <c r="B51" s="218" t="s">
        <v>472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342"/>
      <c r="D52" s="342"/>
      <c r="G52" s="243"/>
      <c r="H52" s="243"/>
    </row>
    <row r="53" spans="1:8" ht="12">
      <c r="A53" s="218"/>
      <c r="B53" s="218" t="s">
        <v>473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343" t="s">
        <v>474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344" t="str">
        <f>'справка №1-БАЛАНС'!E3</f>
        <v> "БАЛКАНКАР-ЗАРЯ" АД </v>
      </c>
      <c r="C3" s="344"/>
      <c r="D3" s="344"/>
      <c r="E3" s="344"/>
      <c r="F3" s="344"/>
      <c r="G3" s="344"/>
      <c r="H3" s="344"/>
      <c r="I3" s="344"/>
      <c r="J3" s="265"/>
      <c r="K3" s="345" t="s">
        <v>3</v>
      </c>
      <c r="L3" s="345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475</v>
      </c>
      <c r="B4" s="344" t="str">
        <f>'справка №1-БАЛАНС'!E4</f>
        <v>КОНСОЛИДИРАН</v>
      </c>
      <c r="C4" s="344"/>
      <c r="D4" s="344"/>
      <c r="E4" s="344"/>
      <c r="F4" s="344"/>
      <c r="G4" s="344"/>
      <c r="H4" s="344"/>
      <c r="I4" s="344"/>
      <c r="J4" s="268"/>
      <c r="K4" s="346" t="s">
        <v>6</v>
      </c>
      <c r="L4" s="346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347">
        <f>'справка №1-БАЛАНС'!E5</f>
        <v>41639</v>
      </c>
      <c r="C5" s="347"/>
      <c r="D5" s="347"/>
      <c r="E5" s="347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348" t="s">
        <v>476</v>
      </c>
      <c r="E6" s="348"/>
      <c r="F6" s="348"/>
      <c r="G6" s="348"/>
      <c r="H6" s="348"/>
      <c r="I6" s="349" t="s">
        <v>477</v>
      </c>
      <c r="J6" s="349"/>
      <c r="K6" s="277"/>
      <c r="L6" s="276"/>
      <c r="M6" s="278"/>
      <c r="N6" s="279"/>
    </row>
    <row r="7" spans="1:14" s="280" customFormat="1" ht="57.75" customHeight="1">
      <c r="A7" s="281" t="s">
        <v>478</v>
      </c>
      <c r="B7" s="282" t="s">
        <v>479</v>
      </c>
      <c r="C7" s="283" t="s">
        <v>480</v>
      </c>
      <c r="D7" s="284" t="s">
        <v>481</v>
      </c>
      <c r="E7" s="276" t="s">
        <v>482</v>
      </c>
      <c r="F7" s="350" t="s">
        <v>483</v>
      </c>
      <c r="G7" s="350"/>
      <c r="H7" s="350"/>
      <c r="I7" s="276" t="s">
        <v>484</v>
      </c>
      <c r="J7" s="286" t="s">
        <v>485</v>
      </c>
      <c r="K7" s="283" t="s">
        <v>486</v>
      </c>
      <c r="L7" s="283" t="s">
        <v>487</v>
      </c>
      <c r="M7" s="287" t="s">
        <v>488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489</v>
      </c>
      <c r="G8" s="285" t="s">
        <v>490</v>
      </c>
      <c r="H8" s="285" t="s">
        <v>491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492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493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494</v>
      </c>
      <c r="B11" s="296" t="s">
        <v>495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99</v>
      </c>
      <c r="J11" s="302">
        <f>'справка №1-БАЛАНС'!H29+'справка №1-БАЛАНС'!H32</f>
        <v>-7064</v>
      </c>
      <c r="K11" s="303"/>
      <c r="L11" s="304">
        <f>SUM(C11:K11)</f>
        <v>-3485</v>
      </c>
      <c r="M11" s="302">
        <f>'справка №1-БАЛАНС'!H39</f>
        <v>1146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496</v>
      </c>
      <c r="B12" s="296" t="s">
        <v>497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-183</v>
      </c>
      <c r="K12" s="306">
        <f t="shared" si="0"/>
        <v>0</v>
      </c>
      <c r="L12" s="304">
        <f aca="true" t="shared" si="1" ref="L12:L32">SUM(C12:K12)</f>
        <v>-183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498</v>
      </c>
      <c r="B13" s="298" t="s">
        <v>499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500</v>
      </c>
      <c r="B14" s="298" t="s">
        <v>501</v>
      </c>
      <c r="C14" s="303"/>
      <c r="D14" s="303"/>
      <c r="E14" s="303"/>
      <c r="F14" s="303"/>
      <c r="G14" s="303"/>
      <c r="H14" s="303"/>
      <c r="I14" s="303"/>
      <c r="J14" s="303">
        <v>-183</v>
      </c>
      <c r="K14" s="303"/>
      <c r="L14" s="304">
        <f t="shared" si="1"/>
        <v>-183</v>
      </c>
      <c r="M14" s="303"/>
      <c r="N14" s="309"/>
    </row>
    <row r="15" spans="1:23" ht="12">
      <c r="A15" s="301" t="s">
        <v>502</v>
      </c>
      <c r="B15" s="296" t="s">
        <v>503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99</v>
      </c>
      <c r="J15" s="310">
        <f t="shared" si="2"/>
        <v>-7247</v>
      </c>
      <c r="K15" s="310">
        <f t="shared" si="2"/>
        <v>0</v>
      </c>
      <c r="L15" s="304">
        <f t="shared" si="1"/>
        <v>-3668</v>
      </c>
      <c r="M15" s="310">
        <f t="shared" si="2"/>
        <v>1146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504</v>
      </c>
      <c r="B16" s="311" t="s">
        <v>505</v>
      </c>
      <c r="C16" s="312"/>
      <c r="D16" s="313"/>
      <c r="E16" s="313"/>
      <c r="F16" s="313"/>
      <c r="G16" s="313"/>
      <c r="H16" s="314"/>
      <c r="I16" s="315">
        <f>+'справка №1-БАЛАНС'!G31</f>
        <v>0</v>
      </c>
      <c r="J16" s="316">
        <f>+'справка №1-БАЛАНС'!G32</f>
        <v>-84</v>
      </c>
      <c r="K16" s="303"/>
      <c r="L16" s="304">
        <f t="shared" si="1"/>
        <v>-84</v>
      </c>
      <c r="M16" s="303">
        <v>-49</v>
      </c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506</v>
      </c>
      <c r="B17" s="298" t="s">
        <v>507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508</v>
      </c>
      <c r="B18" s="319" t="s">
        <v>509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510</v>
      </c>
      <c r="B19" s="319" t="s">
        <v>511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512</v>
      </c>
      <c r="B20" s="298" t="s">
        <v>513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514</v>
      </c>
      <c r="B21" s="298" t="s">
        <v>515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516</v>
      </c>
      <c r="B22" s="298" t="s">
        <v>517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518</v>
      </c>
      <c r="B23" s="298" t="s">
        <v>519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520</v>
      </c>
      <c r="B24" s="298" t="s">
        <v>521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516</v>
      </c>
      <c r="B25" s="298" t="s">
        <v>522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518</v>
      </c>
      <c r="B26" s="298" t="s">
        <v>523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524</v>
      </c>
      <c r="B27" s="298" t="s">
        <v>525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526</v>
      </c>
      <c r="B28" s="298" t="s">
        <v>527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528</v>
      </c>
      <c r="B29" s="296" t="s">
        <v>529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99</v>
      </c>
      <c r="J29" s="306">
        <f t="shared" si="6"/>
        <v>-7331</v>
      </c>
      <c r="K29" s="306">
        <f t="shared" si="6"/>
        <v>0</v>
      </c>
      <c r="L29" s="304">
        <f t="shared" si="1"/>
        <v>-3752</v>
      </c>
      <c r="M29" s="306">
        <f t="shared" si="6"/>
        <v>1097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530</v>
      </c>
      <c r="B30" s="298" t="s">
        <v>531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532</v>
      </c>
      <c r="B31" s="298" t="s">
        <v>533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534</v>
      </c>
      <c r="B32" s="296" t="s">
        <v>535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99</v>
      </c>
      <c r="J32" s="306">
        <f t="shared" si="7"/>
        <v>-7331</v>
      </c>
      <c r="K32" s="306">
        <f t="shared" si="7"/>
        <v>0</v>
      </c>
      <c r="L32" s="304">
        <f t="shared" si="1"/>
        <v>-3752</v>
      </c>
      <c r="M32" s="306">
        <f>M29+M30+M31</f>
        <v>1097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351" t="s">
        <v>536</v>
      </c>
      <c r="B35" s="351"/>
      <c r="C35" s="351"/>
      <c r="D35" s="351"/>
      <c r="E35" s="351"/>
      <c r="F35" s="351"/>
      <c r="G35" s="351"/>
      <c r="H35" s="351"/>
      <c r="I35" s="351"/>
      <c r="J35" s="351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537</v>
      </c>
      <c r="B38" s="326"/>
      <c r="C38" s="327"/>
      <c r="D38" s="352" t="s">
        <v>538</v>
      </c>
      <c r="E38" s="352"/>
      <c r="F38" s="352"/>
      <c r="G38" s="352"/>
      <c r="H38" s="352"/>
      <c r="I38" s="352"/>
      <c r="J38" s="327" t="s">
        <v>539</v>
      </c>
      <c r="K38" s="327"/>
      <c r="L38" s="352"/>
      <c r="M38" s="352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2014-04-24T10:34:20Z</dcterms:created>
  <dcterms:modified xsi:type="dcterms:W3CDTF">2014-04-24T10:34:20Z</dcterms:modified>
  <cp:category/>
  <cp:version/>
  <cp:contentType/>
  <cp:contentStatus/>
</cp:coreProperties>
</file>