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2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'ОПП'!$63:$65536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'ОПП'!$A$1:$D$31</definedName>
    <definedName name="Z_2BD2C2C3_AF9C_11D6_9CEF_00D009775214_.wvu.Rows" localSheetId="2" hidden="1">'ОПП'!$61:$65536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'ОПП'!$63:$65536,'ОПП'!$43:$47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'ОСК'!$A$1:$AD$42</definedName>
    <definedName name="Z_9656BBF7_C4A3_41EC_B0C6_A21B380E3C2F_.wvu.Rows" localSheetId="2" hidden="1">'ОПП'!$63:$65536,'ОПП'!$43:$47</definedName>
    <definedName name="_xlnm.Print_Area" localSheetId="0">'БАЛАНС'!$A$1:$F$63</definedName>
    <definedName name="_xlnm.Print_Area" localSheetId="1">'ОВД'!$A$1:$F$55</definedName>
    <definedName name="_xlnm.Print_Area" localSheetId="3">'ОСК'!$A$1:$Z$39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<sst xmlns="http://schemas.openxmlformats.org/spreadsheetml/2006/main" count="204" uniqueCount="157">
  <si>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</si>
  <si>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</si>
  <si>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</si>
  <si>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</si>
  <si>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</si>
  <si>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</si>
  <si>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</si>
  <si>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</si>
  <si>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</si>
  <si>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</si>
  <si>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</si>
  <si>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</si>
  <si>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</si>
  <si>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</si>
  <si>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</si>
  <si>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</si>
  <si>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</si>
  <si>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</si>
  <si>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</si>
  <si>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</si>
  <si>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</si>
  <si>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</si>
  <si>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</si>
  <si>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</si>
  <si>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</si>
  <si>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</si>
  <si>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</si>
  <si>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</si>
  <si>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</si>
  <si>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</si>
  <si>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</si>
  <si>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</si>
  <si>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</si>
  <si>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</si>
  <si>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</si>
  <si>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</si>
  <si>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</si>
  <si>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</si>
  <si>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</si>
  <si>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</si>
  <si>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</si>
  <si>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</si>
  <si>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</si>
  <si>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</si>
  <si>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</si>
  <si>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</si>
  <si>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</si>
  <si>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</si>
  <si>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</si>
  <si>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</si>
  <si>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</si>
  <si>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</si>
  <si>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</si>
  <si>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</si>
  <si>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</si>
  <si>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</si>
  <si>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</si>
  <si>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</si>
  <si>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</si>
  <si>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</si>
  <si>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</si>
  <si>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</si>
  <si>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</si>
  <si>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</si>
  <si>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</si>
  <si>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</si>
  <si>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</si>
  <si>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</si>
  <si>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</si>
  <si>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</si>
  <si>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</si>
  <si>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</si>
  <si>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</si>
  <si>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</si>
  <si>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</si>
  <si>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</si>
  <si>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</si>
  <si>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</si>
  <si>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</si>
  <si>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</si>
  <si>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</si>
  <si>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</si>
  <si>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</si>
  <si>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</si>
  <si>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</si>
  <si>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</si>
  <si>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</si>
  <si>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</si>
  <si>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</si>
  <si>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</si>
  <si>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</si>
  <si>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</si>
  <si>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</si>
  <si>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</si>
  <si>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</si>
  <si>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</si>
  <si>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</si>
  <si>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</si>
  <si>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</si>
  <si>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</si>
  <si>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</si>
  <si>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</si>
  <si>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</si>
  <si>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</si>
  <si>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</si>
  <si>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</si>
  <si>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</si>
  <si>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</si>
  <si>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</si>
  <si>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</si>
  <si>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</si>
  <si>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</si>
  <si>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</si>
  <si>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</si>
  <si>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</si>
  <si>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</si>
  <si>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</si>
  <si>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</si>
  <si>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</si>
  <si>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</si>
  <si>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</si>
  <si>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</si>
  <si>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</si>
  <si>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</si>
  <si>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(Димитър Иванчов)</t>
  </si>
  <si>
    <t>Изпълнителен директор:</t>
  </si>
  <si>
    <t>(Марияна Пътова)</t>
  </si>
  <si>
    <t>Постъпления от продажба на имоти,машини и оборудване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</si>
  <si>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</si>
  <si>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</si>
  <si>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</si>
  <si>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</si>
  <si>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</si>
  <si>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</si>
  <si>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</si>
  <si>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</si>
  <si>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 xml:space="preserve">           Фундаментални грешки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</si>
  <si>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</si>
  <si>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</si>
  <si>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</si>
  <si>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</si>
  <si>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</si>
  <si>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</si>
  <si>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</si>
  <si>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Финансирания</t>
  </si>
  <si>
    <t>-</t>
  </si>
  <si>
    <t>Салдо към 31.12. 2013 година</t>
  </si>
  <si>
    <t xml:space="preserve">към 31.03.2015 година </t>
  </si>
  <si>
    <t>Дата:20.05.2015</t>
  </si>
  <si>
    <t>за периода, завършващ на 31.03.2015 година</t>
  </si>
  <si>
    <t>Дата: 20.05.2015</t>
  </si>
  <si>
    <t>Предоставени заеми на трети лица</t>
  </si>
  <si>
    <t>Салдо към 31.12. 2014 година</t>
  </si>
  <si>
    <t>Салдо към 31.03.2015 година</t>
  </si>
  <si>
    <t>Промени в собствения капитал за 2013 година</t>
  </si>
  <si>
    <t>към 31.03.2015година</t>
  </si>
  <si>
    <t>Парични средства и парични еквиваленти на 31 март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</si>
</sst>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7" fillId="32" borderId="11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4" fillId="0" borderId="10" xfId="35" applyFont="1" applyFill="1" applyBorder="1" applyAlignment="1">
      <alignment horizontal="left" vertical="center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7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185" fontId="7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7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187" fontId="17" fillId="0" borderId="0" xfId="34" applyFont="1" applyFill="1" applyBorder="1" applyAlignment="1">
      <alignment horizontal="right"/>
    </xf>
    <xf numFmtId="0" fontId="10" fillId="0" borderId="0" xfId="35" applyFont="1" applyFill="1" applyBorder="1" applyAlignment="1">
      <alignment horizontal="left" vertical="center" wrapText="1"/>
      <protection/>
    </xf>
    <xf numFmtId="0" fontId="12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7" fillId="33" borderId="10" xfId="62" applyFont="1" applyFill="1" applyBorder="1" applyAlignment="1">
      <alignment horizontal="left" vertical="center"/>
    </xf>
    <xf numFmtId="0" fontId="7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9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7" fillId="0" borderId="0" xfId="36" applyNumberFormat="1" applyFont="1" applyFill="1" applyBorder="1" applyAlignment="1">
      <alignment horizontal="center" vertical="center" wrapText="1"/>
      <protection/>
    </xf>
    <xf numFmtId="185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>
      <alignment/>
      <protection/>
    </xf>
    <xf numFmtId="185" fontId="7" fillId="32" borderId="12" xfId="40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left" wrapText="1"/>
      <protection/>
    </xf>
    <xf numFmtId="185" fontId="7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7" fillId="32" borderId="11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7" fillId="0" borderId="10" xfId="34" applyNumberFormat="1" applyFont="1" applyFill="1" applyBorder="1" applyAlignment="1">
      <alignment horizontal="left" vertical="center"/>
    </xf>
    <xf numFmtId="201" fontId="7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32" borderId="11" xfId="34" applyNumberFormat="1" applyFont="1" applyFill="1" applyBorder="1" applyAlignment="1" applyProtection="1">
      <alignment vertical="center"/>
      <protection/>
    </xf>
    <xf numFmtId="0" fontId="8" fillId="0" borderId="0" xfId="38" applyNumberFormat="1" applyFont="1" applyFill="1" applyBorder="1" applyAlignment="1" applyProtection="1">
      <alignment vertical="center" wrapText="1"/>
      <protection/>
    </xf>
    <xf numFmtId="201" fontId="7" fillId="32" borderId="10" xfId="34" applyNumberFormat="1" applyFont="1" applyFill="1" applyBorder="1" applyAlignment="1" applyProtection="1">
      <alignment vertical="center"/>
      <protection/>
    </xf>
    <xf numFmtId="0" fontId="7" fillId="0" borderId="11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7" fillId="0" borderId="10" xfId="36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185" fontId="7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7" fillId="34" borderId="12" xfId="41" applyNumberFormat="1" applyFont="1" applyFill="1" applyBorder="1" applyAlignment="1">
      <alignment horizontal="right" vertical="center"/>
      <protection/>
    </xf>
    <xf numFmtId="185" fontId="7" fillId="34" borderId="13" xfId="41" applyNumberFormat="1" applyFont="1" applyFill="1" applyBorder="1" applyAlignment="1">
      <alignment horizontal="right" vertical="center"/>
      <protection/>
    </xf>
    <xf numFmtId="185" fontId="14" fillId="34" borderId="10" xfId="41" applyNumberFormat="1" applyFont="1" applyFill="1" applyBorder="1" applyAlignment="1">
      <alignment vertical="center"/>
      <protection/>
    </xf>
    <xf numFmtId="185" fontId="14" fillId="34" borderId="13" xfId="41" applyNumberFormat="1" applyFont="1" applyFill="1" applyBorder="1" applyAlignment="1">
      <alignment vertical="center"/>
      <protection/>
    </xf>
    <xf numFmtId="201" fontId="7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8" fillId="0" borderId="0" xfId="44" applyFont="1" applyFill="1" applyBorder="1" applyAlignment="1">
      <alignment horizontal="left" vertical="center"/>
      <protection/>
    </xf>
    <xf numFmtId="0" fontId="8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right"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8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right" vertical="center" wrapText="1"/>
      <protection/>
    </xf>
    <xf numFmtId="0" fontId="8" fillId="0" borderId="0" xfId="36" applyFont="1" applyFill="1" applyBorder="1" applyAlignment="1">
      <alignment horizontal="left"/>
      <protection/>
    </xf>
    <xf numFmtId="223" fontId="13" fillId="0" borderId="0" xfId="43" applyNumberFormat="1" applyFont="1" applyFill="1" applyBorder="1" applyAlignment="1">
      <alignment horizontal="right" vertical="center" wrapText="1"/>
      <protection/>
    </xf>
    <xf numFmtId="0" fontId="7" fillId="0" borderId="10" xfId="38" applyNumberFormat="1" applyFont="1" applyFill="1" applyBorder="1" applyAlignment="1" applyProtection="1">
      <alignment vertical="center" wrapText="1"/>
      <protection/>
    </xf>
    <xf numFmtId="201" fontId="7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7" fillId="0" borderId="0" xfId="35" applyFont="1" applyFill="1" applyBorder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7" fillId="0" borderId="0" xfId="37" applyFont="1" applyFill="1" applyBorder="1" applyAlignment="1" quotePrefix="1">
      <alignment horizontal="left"/>
      <protection/>
    </xf>
    <xf numFmtId="0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6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62" applyNumberFormat="1" applyFont="1" applyFill="1" applyBorder="1" applyAlignment="1">
      <alignment horizontal="center" vertical="center" wrapText="1"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85" fontId="12" fillId="0" borderId="0" xfId="35" applyNumberFormat="1" applyFont="1" applyFill="1" applyBorder="1" applyAlignment="1">
      <alignment horizontal="center" vertical="center" wrapText="1"/>
      <protection/>
    </xf>
    <xf numFmtId="185" fontId="7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201" fontId="7" fillId="25" borderId="14" xfId="62" applyNumberFormat="1" applyFont="1" applyFill="1" applyBorder="1" applyAlignment="1">
      <alignment/>
    </xf>
    <xf numFmtId="0" fontId="7" fillId="25" borderId="14" xfId="0" applyFont="1" applyFill="1" applyBorder="1" applyAlignment="1">
      <alignment horizontal="center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0"/>
  <sheetViews>
    <sheetView zoomScalePageLayoutView="0" workbookViewId="0" topLeftCell="A16">
      <selection activeCell="A57" sqref="A57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103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104</v>
      </c>
      <c r="B2" s="40"/>
      <c r="C2" s="40"/>
      <c r="D2" s="40"/>
      <c r="E2" s="38"/>
      <c r="H2" s="39"/>
      <c r="I2" s="39"/>
    </row>
    <row r="3" spans="1:5" ht="14.25">
      <c r="A3" s="188" t="s">
        <v>147</v>
      </c>
      <c r="B3" s="41"/>
      <c r="C3" s="41"/>
      <c r="D3" s="41"/>
      <c r="E3" s="42"/>
    </row>
    <row r="4" spans="1:5" ht="29.25" customHeight="1">
      <c r="A4" s="43"/>
      <c r="B4" s="44"/>
      <c r="C4" s="200">
        <v>42094</v>
      </c>
      <c r="D4" s="45"/>
      <c r="E4" s="201">
        <v>42004</v>
      </c>
    </row>
    <row r="5" spans="2:5" ht="14.25" customHeight="1">
      <c r="B5" s="44"/>
      <c r="C5" s="202" t="s">
        <v>134</v>
      </c>
      <c r="D5" s="45"/>
      <c r="E5" s="202" t="s">
        <v>134</v>
      </c>
    </row>
    <row r="6" spans="1:5" s="48" customFormat="1" ht="14.25">
      <c r="A6" s="46" t="s">
        <v>7</v>
      </c>
      <c r="B6" s="47"/>
      <c r="C6" s="47"/>
      <c r="D6" s="47"/>
      <c r="E6" s="47"/>
    </row>
    <row r="7" spans="1:5" s="48" customFormat="1" ht="14.25">
      <c r="A7" s="46" t="s">
        <v>8</v>
      </c>
      <c r="B7" s="49"/>
      <c r="C7" s="49"/>
      <c r="D7" s="49"/>
      <c r="E7" s="50"/>
    </row>
    <row r="8" spans="1:5" s="48" customFormat="1" ht="14.25">
      <c r="A8" s="51" t="s">
        <v>9</v>
      </c>
      <c r="B8" s="52"/>
      <c r="C8" s="53">
        <v>2537</v>
      </c>
      <c r="D8" s="54"/>
      <c r="E8" s="53">
        <v>2650</v>
      </c>
    </row>
    <row r="9" spans="1:5" s="48" customFormat="1" ht="14.25">
      <c r="A9" s="51" t="s">
        <v>90</v>
      </c>
      <c r="B9" s="52"/>
      <c r="C9" s="53">
        <v>2103</v>
      </c>
      <c r="D9" s="54"/>
      <c r="E9" s="53">
        <v>2103</v>
      </c>
    </row>
    <row r="10" spans="1:5" s="48" customFormat="1" ht="14.25">
      <c r="A10" s="56" t="s">
        <v>10</v>
      </c>
      <c r="B10" s="52"/>
      <c r="C10" s="53">
        <v>172</v>
      </c>
      <c r="D10" s="54"/>
      <c r="E10" s="53">
        <v>187</v>
      </c>
    </row>
    <row r="11" spans="1:5" s="48" customFormat="1" ht="14.25">
      <c r="A11" s="58" t="s">
        <v>71</v>
      </c>
      <c r="B11" s="52"/>
      <c r="C11" s="53">
        <v>345</v>
      </c>
      <c r="D11" s="54"/>
      <c r="E11" s="53">
        <v>345</v>
      </c>
    </row>
    <row r="12" spans="1:5" s="48" customFormat="1" ht="14.25" customHeight="1">
      <c r="A12" s="46"/>
      <c r="B12" s="49"/>
      <c r="C12" s="171">
        <f>SUM(C8:C11)</f>
        <v>5157</v>
      </c>
      <c r="D12" s="59"/>
      <c r="E12" s="171">
        <f>SUM(E8:E11)</f>
        <v>5285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4.25">
      <c r="A14" s="46" t="s">
        <v>11</v>
      </c>
      <c r="B14" s="49"/>
      <c r="C14" s="53"/>
      <c r="D14" s="59"/>
      <c r="E14" s="53"/>
    </row>
    <row r="15" spans="1:5" s="48" customFormat="1" ht="14.25">
      <c r="A15" s="51" t="s">
        <v>12</v>
      </c>
      <c r="B15" s="52"/>
      <c r="C15" s="53">
        <v>2405</v>
      </c>
      <c r="D15" s="54"/>
      <c r="E15" s="53">
        <v>2437</v>
      </c>
    </row>
    <row r="16" spans="1:7" s="48" customFormat="1" ht="14.25">
      <c r="A16" s="51" t="s">
        <v>13</v>
      </c>
      <c r="B16" s="52"/>
      <c r="C16" s="53">
        <v>2146</v>
      </c>
      <c r="D16" s="54"/>
      <c r="E16" s="53">
        <v>2233</v>
      </c>
      <c r="F16" s="55"/>
      <c r="G16" s="55"/>
    </row>
    <row r="17" spans="1:7" s="48" customFormat="1" ht="14.25">
      <c r="A17" s="51" t="s">
        <v>14</v>
      </c>
      <c r="B17" s="52"/>
      <c r="C17" s="53">
        <v>3118</v>
      </c>
      <c r="D17" s="54"/>
      <c r="E17" s="53">
        <v>2803</v>
      </c>
      <c r="G17" s="57"/>
    </row>
    <row r="18" spans="1:7" s="48" customFormat="1" ht="14.25">
      <c r="A18" s="51" t="s">
        <v>108</v>
      </c>
      <c r="B18" s="52"/>
      <c r="C18" s="53">
        <v>69</v>
      </c>
      <c r="D18" s="54"/>
      <c r="E18" s="53">
        <v>50</v>
      </c>
      <c r="G18" s="57"/>
    </row>
    <row r="19" spans="1:5" s="48" customFormat="1" ht="14.25">
      <c r="A19" s="61" t="s">
        <v>15</v>
      </c>
      <c r="B19" s="52"/>
      <c r="C19" s="53">
        <v>139</v>
      </c>
      <c r="D19" s="54"/>
      <c r="E19" s="53">
        <v>28</v>
      </c>
    </row>
    <row r="20" spans="1:5" s="48" customFormat="1" ht="14.25">
      <c r="A20" s="51" t="s">
        <v>16</v>
      </c>
      <c r="B20" s="52"/>
      <c r="C20" s="53">
        <v>255</v>
      </c>
      <c r="D20" s="54"/>
      <c r="E20" s="53">
        <v>286</v>
      </c>
    </row>
    <row r="21" spans="1:5" s="48" customFormat="1" ht="14.25">
      <c r="A21" s="46"/>
      <c r="B21" s="49"/>
      <c r="C21" s="171">
        <f>SUM(C15:C20)</f>
        <v>8132</v>
      </c>
      <c r="D21" s="59"/>
      <c r="E21" s="171">
        <f>SUM(E15:E20)</f>
        <v>7837</v>
      </c>
    </row>
    <row r="22" spans="1:5" s="48" customFormat="1" ht="14.25">
      <c r="A22" s="46"/>
      <c r="B22" s="49"/>
      <c r="C22" s="60"/>
      <c r="D22" s="59"/>
      <c r="E22" s="60"/>
    </row>
    <row r="23" spans="1:5" s="48" customFormat="1" ht="15" thickBot="1">
      <c r="A23" s="46" t="s">
        <v>17</v>
      </c>
      <c r="B23" s="49"/>
      <c r="C23" s="172">
        <f>SUM(C12+C21)</f>
        <v>13289</v>
      </c>
      <c r="D23" s="59"/>
      <c r="E23" s="172">
        <f>SUM(E12+E21)</f>
        <v>13122</v>
      </c>
    </row>
    <row r="24" spans="1:5" s="48" customFormat="1" ht="15" thickTop="1">
      <c r="A24" s="51"/>
      <c r="B24" s="52"/>
      <c r="C24" s="53"/>
      <c r="D24" s="54"/>
      <c r="E24" s="53"/>
    </row>
    <row r="25" spans="1:5" s="48" customFormat="1" ht="14.25">
      <c r="A25" s="46" t="s">
        <v>18</v>
      </c>
      <c r="B25" s="47"/>
      <c r="C25" s="62"/>
      <c r="D25" s="63"/>
      <c r="E25" s="62"/>
    </row>
    <row r="26" spans="1:5" s="48" customFormat="1" ht="14.2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91</v>
      </c>
      <c r="B27" s="65"/>
      <c r="C27" s="62"/>
      <c r="D27" s="63"/>
      <c r="E27" s="62"/>
    </row>
    <row r="28" spans="1:5" s="48" customFormat="1" ht="14.25">
      <c r="A28" s="51" t="s">
        <v>98</v>
      </c>
      <c r="B28" s="52"/>
      <c r="C28" s="53">
        <v>2404</v>
      </c>
      <c r="D28" s="54"/>
      <c r="E28" s="53">
        <v>2404</v>
      </c>
    </row>
    <row r="29" spans="1:5" s="48" customFormat="1" ht="14.25">
      <c r="A29" s="51" t="s">
        <v>106</v>
      </c>
      <c r="B29" s="52"/>
      <c r="C29" s="53">
        <v>-7122</v>
      </c>
      <c r="D29" s="54"/>
      <c r="E29" s="53">
        <v>-7211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5">
        <f>SUM(C28:C30)</f>
        <v>-3642</v>
      </c>
      <c r="D31" s="54"/>
      <c r="E31" s="165">
        <f>SUM(E28:E30)</f>
        <v>-3731</v>
      </c>
    </row>
    <row r="32" spans="1:5" s="48" customFormat="1" ht="14.25">
      <c r="A32" s="51" t="s">
        <v>86</v>
      </c>
      <c r="B32" s="52"/>
      <c r="C32" s="53">
        <v>991</v>
      </c>
      <c r="D32" s="54"/>
      <c r="E32" s="53">
        <v>1032</v>
      </c>
    </row>
    <row r="33" spans="1:5" s="48" customFormat="1" ht="14.25">
      <c r="A33" s="46" t="s">
        <v>53</v>
      </c>
      <c r="B33" s="49"/>
      <c r="C33" s="171">
        <f>SUM(C31:C32)</f>
        <v>-2651</v>
      </c>
      <c r="D33" s="59"/>
      <c r="E33" s="171">
        <f>SUM(E31:E32)</f>
        <v>-2699</v>
      </c>
    </row>
    <row r="34" spans="1:5" s="48" customFormat="1" ht="14.25">
      <c r="A34" s="46"/>
      <c r="B34" s="49"/>
      <c r="C34" s="66"/>
      <c r="D34" s="54"/>
      <c r="E34" s="66"/>
    </row>
    <row r="35" spans="1:5" s="48" customFormat="1" ht="14.25">
      <c r="A35" s="46" t="s">
        <v>21</v>
      </c>
      <c r="B35" s="49"/>
      <c r="C35" s="53"/>
      <c r="D35" s="59"/>
      <c r="E35" s="53"/>
    </row>
    <row r="36" spans="1:5" s="48" customFormat="1" ht="14.25">
      <c r="A36" s="46" t="s">
        <v>22</v>
      </c>
      <c r="B36" s="52"/>
      <c r="C36" s="53"/>
      <c r="D36" s="54"/>
      <c r="E36" s="53"/>
    </row>
    <row r="37" spans="1:5" s="48" customFormat="1" ht="14.25">
      <c r="A37" s="51" t="s">
        <v>107</v>
      </c>
      <c r="B37" s="52"/>
      <c r="C37" s="53">
        <v>8977</v>
      </c>
      <c r="D37" s="54"/>
      <c r="E37" s="53">
        <v>9428</v>
      </c>
    </row>
    <row r="38" spans="1:5" s="48" customFormat="1" ht="14.25">
      <c r="A38" s="67" t="s">
        <v>24</v>
      </c>
      <c r="B38" s="52"/>
      <c r="C38" s="53">
        <v>0</v>
      </c>
      <c r="D38" s="54"/>
      <c r="E38" s="53"/>
    </row>
    <row r="39" spans="1:5" s="48" customFormat="1" ht="14.25">
      <c r="A39" s="67" t="s">
        <v>144</v>
      </c>
      <c r="B39" s="52"/>
      <c r="C39" s="53">
        <v>159</v>
      </c>
      <c r="D39" s="54"/>
      <c r="E39" s="53">
        <v>159</v>
      </c>
    </row>
    <row r="40" spans="1:5" s="48" customFormat="1" ht="14.25">
      <c r="A40" s="46"/>
      <c r="B40" s="49"/>
      <c r="C40" s="171">
        <f>SUM(C37:C39)</f>
        <v>9136</v>
      </c>
      <c r="D40" s="59"/>
      <c r="E40" s="171">
        <f>SUM(E37:E39)</f>
        <v>9587</v>
      </c>
    </row>
    <row r="41" spans="3:5" s="48" customFormat="1" ht="14.25">
      <c r="C41" s="68"/>
      <c r="D41" s="68"/>
      <c r="E41" s="68"/>
    </row>
    <row r="42" spans="1:5" s="48" customFormat="1" ht="14.25">
      <c r="A42" s="46" t="s">
        <v>25</v>
      </c>
      <c r="B42" s="69"/>
      <c r="C42" s="70"/>
      <c r="D42" s="71"/>
      <c r="E42" s="70"/>
    </row>
    <row r="43" spans="1:5" s="48" customFormat="1" ht="14.25">
      <c r="A43" s="51" t="s">
        <v>135</v>
      </c>
      <c r="B43" s="69"/>
      <c r="C43" s="53">
        <v>672</v>
      </c>
      <c r="D43" s="71"/>
      <c r="E43" s="53">
        <v>758</v>
      </c>
    </row>
    <row r="44" spans="1:5" s="48" customFormat="1" ht="14.25">
      <c r="A44" s="51" t="s">
        <v>141</v>
      </c>
      <c r="B44" s="69"/>
      <c r="C44" s="53">
        <v>489</v>
      </c>
      <c r="D44" s="71"/>
      <c r="E44" s="53">
        <v>38</v>
      </c>
    </row>
    <row r="45" spans="1:5" s="48" customFormat="1" ht="14.25">
      <c r="A45" s="67" t="s">
        <v>92</v>
      </c>
      <c r="B45" s="52"/>
      <c r="C45" s="72">
        <v>4744</v>
      </c>
      <c r="D45" s="54"/>
      <c r="E45" s="72">
        <v>4640</v>
      </c>
    </row>
    <row r="46" spans="1:6" s="48" customFormat="1" ht="14.25">
      <c r="A46" s="67" t="s">
        <v>23</v>
      </c>
      <c r="B46" s="52"/>
      <c r="C46" s="72">
        <v>8</v>
      </c>
      <c r="D46" s="54" t="s">
        <v>131</v>
      </c>
      <c r="E46" s="72">
        <v>0</v>
      </c>
      <c r="F46" s="55"/>
    </row>
    <row r="47" spans="1:6" s="48" customFormat="1" ht="14.25">
      <c r="A47" s="73" t="s">
        <v>26</v>
      </c>
      <c r="B47" s="52"/>
      <c r="C47" s="72">
        <v>277</v>
      </c>
      <c r="D47" s="54"/>
      <c r="E47" s="72">
        <v>242</v>
      </c>
      <c r="F47" s="55"/>
    </row>
    <row r="48" spans="1:5" s="48" customFormat="1" ht="14.25">
      <c r="A48" s="67" t="s">
        <v>27</v>
      </c>
      <c r="B48" s="52"/>
      <c r="C48" s="72">
        <v>123</v>
      </c>
      <c r="D48" s="54"/>
      <c r="E48" s="72">
        <v>126</v>
      </c>
    </row>
    <row r="49" spans="1:5" s="48" customFormat="1" ht="14.25">
      <c r="A49" s="67" t="s">
        <v>28</v>
      </c>
      <c r="B49" s="52"/>
      <c r="C49" s="72">
        <v>491</v>
      </c>
      <c r="D49" s="54"/>
      <c r="E49" s="72">
        <v>430</v>
      </c>
    </row>
    <row r="50" spans="1:5" s="48" customFormat="1" ht="14.25">
      <c r="A50" s="46"/>
      <c r="B50" s="49"/>
      <c r="C50" s="171">
        <f>SUM(C43:C49)</f>
        <v>6804</v>
      </c>
      <c r="D50" s="171"/>
      <c r="E50" s="171">
        <f>SUM(E43:E49)</f>
        <v>6234</v>
      </c>
    </row>
    <row r="51" spans="1:5" ht="10.5" customHeight="1">
      <c r="A51" s="38"/>
      <c r="B51" s="74"/>
      <c r="C51" s="75"/>
      <c r="D51" s="76"/>
      <c r="E51" s="75"/>
    </row>
    <row r="52" spans="1:5" ht="14.25">
      <c r="A52" s="38" t="s">
        <v>29</v>
      </c>
      <c r="B52" s="74"/>
      <c r="C52" s="173">
        <f>C40+C50</f>
        <v>15940</v>
      </c>
      <c r="D52" s="76"/>
      <c r="E52" s="173">
        <f>E40+E50</f>
        <v>15821</v>
      </c>
    </row>
    <row r="53" spans="1:5" ht="14.25">
      <c r="A53" s="77"/>
      <c r="B53" s="74"/>
      <c r="C53" s="75"/>
      <c r="D53" s="76"/>
      <c r="E53" s="75"/>
    </row>
    <row r="54" spans="1:5" ht="15" thickBot="1">
      <c r="A54" s="38" t="s">
        <v>30</v>
      </c>
      <c r="B54" s="74"/>
      <c r="C54" s="174">
        <f>C33+C52</f>
        <v>13289</v>
      </c>
      <c r="D54" s="76"/>
      <c r="E54" s="174">
        <f>E33+E52</f>
        <v>13122</v>
      </c>
    </row>
    <row r="55" spans="1:5" ht="15" thickTop="1">
      <c r="A55" s="42"/>
      <c r="B55" s="78"/>
      <c r="C55" s="78"/>
      <c r="D55" s="78"/>
      <c r="E55" s="79"/>
    </row>
    <row r="56" spans="1:5" ht="14.25">
      <c r="A56" s="189" t="s">
        <v>148</v>
      </c>
      <c r="B56" s="78"/>
      <c r="C56" s="78"/>
      <c r="D56" s="78"/>
      <c r="E56" s="79"/>
    </row>
    <row r="57" spans="1:5" ht="14.25">
      <c r="A57" s="42"/>
      <c r="B57" s="78"/>
      <c r="C57" s="78"/>
      <c r="D57" s="78"/>
      <c r="E57" s="79"/>
    </row>
    <row r="58" spans="1:5" ht="13.5">
      <c r="A58" s="80"/>
      <c r="B58" s="80"/>
      <c r="C58" s="80"/>
      <c r="D58" s="80"/>
      <c r="E58" s="80"/>
    </row>
    <row r="59" spans="1:5" s="82" customFormat="1" ht="14.25">
      <c r="A59" s="13" t="s">
        <v>109</v>
      </c>
      <c r="B59" s="81"/>
      <c r="C59" s="81"/>
      <c r="D59" s="81"/>
      <c r="E59" s="81"/>
    </row>
    <row r="60" spans="1:5" s="82" customFormat="1" ht="14.25">
      <c r="A60" s="163" t="s">
        <v>116</v>
      </c>
      <c r="B60" s="81"/>
      <c r="C60" s="81"/>
      <c r="D60" s="81"/>
      <c r="E60" s="81"/>
    </row>
    <row r="61" spans="1:5" s="82" customFormat="1" ht="16.5" customHeight="1">
      <c r="A61" s="83"/>
      <c r="B61" s="81"/>
      <c r="C61" s="81"/>
      <c r="D61" s="81"/>
      <c r="E61" s="81"/>
    </row>
    <row r="62" spans="1:5" s="82" customFormat="1" ht="14.25">
      <c r="A62" s="13" t="s">
        <v>1</v>
      </c>
      <c r="B62" s="81"/>
      <c r="C62" s="81"/>
      <c r="D62" s="81"/>
      <c r="E62" s="81"/>
    </row>
    <row r="63" spans="1:5" s="82" customFormat="1" ht="14.25">
      <c r="A63" s="164" t="s">
        <v>117</v>
      </c>
      <c r="B63" s="84"/>
      <c r="C63" s="84"/>
      <c r="D63" s="84"/>
      <c r="E63" s="84"/>
    </row>
    <row r="64" spans="1:5" s="82" customFormat="1" ht="14.25">
      <c r="A64" s="12"/>
      <c r="B64" s="84"/>
      <c r="C64" s="84"/>
      <c r="D64" s="84"/>
      <c r="E64" s="84"/>
    </row>
    <row r="68" ht="14.25">
      <c r="A68" s="85"/>
    </row>
    <row r="69" ht="14.25">
      <c r="A69" s="85"/>
    </row>
    <row r="70" ht="14.25">
      <c r="A70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5"/>
  <sheetViews>
    <sheetView zoomScaleSheetLayoutView="80" zoomScalePageLayoutView="0" workbookViewId="0" topLeftCell="A10">
      <selection activeCell="A47" sqref="A47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4.25">
      <c r="A1" s="86" t="s">
        <v>103</v>
      </c>
      <c r="B1" s="15"/>
      <c r="C1" s="15"/>
      <c r="D1" s="15"/>
      <c r="E1" s="15"/>
      <c r="F1" s="16"/>
    </row>
    <row r="2" spans="1:6" s="3" customFormat="1" ht="33" customHeight="1">
      <c r="A2" s="1" t="s">
        <v>105</v>
      </c>
      <c r="B2" s="17"/>
      <c r="C2" s="17"/>
      <c r="D2" s="17"/>
      <c r="E2" s="17"/>
      <c r="F2" s="17"/>
    </row>
    <row r="3" spans="1:6" ht="14.25">
      <c r="A3" s="190" t="s">
        <v>149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7">
        <v>42094</v>
      </c>
      <c r="D5" s="21"/>
      <c r="E5" s="197">
        <v>41729</v>
      </c>
      <c r="F5" s="22"/>
    </row>
    <row r="6" spans="1:6" ht="14.25">
      <c r="A6" s="3"/>
      <c r="B6" s="21"/>
      <c r="C6" s="198" t="s">
        <v>31</v>
      </c>
      <c r="D6" s="21"/>
      <c r="E6" s="199" t="s">
        <v>133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2178</v>
      </c>
      <c r="E8" s="18">
        <v>2158</v>
      </c>
      <c r="G8" s="26"/>
    </row>
    <row r="9" spans="1:5" ht="14.25">
      <c r="A9" s="3" t="s">
        <v>96</v>
      </c>
      <c r="C9" s="18">
        <v>68</v>
      </c>
      <c r="E9" s="18">
        <v>72</v>
      </c>
    </row>
    <row r="10" spans="1:5" ht="14.25">
      <c r="A10" s="5" t="s">
        <v>3</v>
      </c>
      <c r="C10" s="18">
        <v>42</v>
      </c>
      <c r="E10" s="18">
        <v>-35</v>
      </c>
    </row>
    <row r="11" spans="1:5" ht="14.25">
      <c r="A11" s="3" t="s">
        <v>89</v>
      </c>
      <c r="C11" s="18">
        <v>-1122</v>
      </c>
      <c r="E11" s="18">
        <v>-1063</v>
      </c>
    </row>
    <row r="12" spans="1:5" ht="14.25">
      <c r="A12" s="3" t="s">
        <v>4</v>
      </c>
      <c r="C12" s="18">
        <v>-183</v>
      </c>
      <c r="E12" s="18">
        <v>-199</v>
      </c>
    </row>
    <row r="13" spans="1:5" ht="14.25">
      <c r="A13" s="3" t="s">
        <v>5</v>
      </c>
      <c r="C13" s="18">
        <v>-599</v>
      </c>
      <c r="E13" s="18">
        <v>-658</v>
      </c>
    </row>
    <row r="14" spans="1:5" ht="14.25">
      <c r="A14" s="3" t="s">
        <v>6</v>
      </c>
      <c r="C14" s="18">
        <v>-129</v>
      </c>
      <c r="E14" s="18">
        <v>-130</v>
      </c>
    </row>
    <row r="15" spans="1:5" ht="14.25">
      <c r="A15" s="3" t="s">
        <v>80</v>
      </c>
      <c r="C15" s="18">
        <v>-47</v>
      </c>
      <c r="E15" s="18">
        <v>-6</v>
      </c>
    </row>
    <row r="16" spans="1:5" ht="15" thickBot="1">
      <c r="A16" s="1" t="s">
        <v>69</v>
      </c>
      <c r="C16" s="203">
        <f>SUM(C8:C15)</f>
        <v>208</v>
      </c>
      <c r="D16" s="25"/>
      <c r="E16" s="203">
        <f>SUM(E8:E15)</f>
        <v>139</v>
      </c>
    </row>
    <row r="17" spans="1:5" ht="14.25">
      <c r="A17" s="1"/>
      <c r="C17" s="206"/>
      <c r="D17" s="25"/>
      <c r="E17" s="206"/>
    </row>
    <row r="18" spans="1:5" ht="17.25" customHeight="1" thickBot="1">
      <c r="A18" s="205" t="s">
        <v>142</v>
      </c>
      <c r="C18" s="207"/>
      <c r="D18" s="208"/>
      <c r="E18" s="207"/>
    </row>
    <row r="19" spans="1:5" ht="14.25">
      <c r="A19" s="5" t="s">
        <v>81</v>
      </c>
      <c r="C19" s="18">
        <v>6</v>
      </c>
      <c r="E19" s="18">
        <v>3</v>
      </c>
    </row>
    <row r="20" spans="1:5" ht="14.25">
      <c r="A20" s="5" t="s">
        <v>82</v>
      </c>
      <c r="C20" s="18">
        <v>-166</v>
      </c>
      <c r="E20" s="18">
        <v>-217</v>
      </c>
    </row>
    <row r="21" spans="1:5" ht="18.75" customHeight="1" thickBot="1">
      <c r="A21" s="1" t="s">
        <v>70</v>
      </c>
      <c r="C21" s="203">
        <f>SUM(C19:C20)</f>
        <v>-160</v>
      </c>
      <c r="D21" s="25"/>
      <c r="E21" s="203">
        <f>SUM(E19:E20)</f>
        <v>-214</v>
      </c>
    </row>
    <row r="22" spans="1:5" ht="14.25">
      <c r="A22" s="1"/>
      <c r="C22" s="27"/>
      <c r="E22" s="27"/>
    </row>
    <row r="24" spans="1:5" ht="15" thickBot="1">
      <c r="A24" s="1" t="s">
        <v>84</v>
      </c>
      <c r="C24" s="203">
        <f>C16+C18+C21</f>
        <v>48</v>
      </c>
      <c r="D24" s="203">
        <f>D16+D18+D21</f>
        <v>0</v>
      </c>
      <c r="E24" s="203">
        <f>E16+E18+E21</f>
        <v>-75</v>
      </c>
    </row>
    <row r="25" ht="14.25">
      <c r="A25" s="3" t="s">
        <v>85</v>
      </c>
    </row>
    <row r="26" spans="1:6" ht="15" thickBot="1">
      <c r="A26" s="1" t="s">
        <v>2</v>
      </c>
      <c r="C26" s="203">
        <f>SUM(C24:C25)</f>
        <v>48</v>
      </c>
      <c r="D26" s="25"/>
      <c r="E26" s="203">
        <f>SUM(E24:E25)</f>
        <v>-75</v>
      </c>
      <c r="F26" s="25"/>
    </row>
    <row r="27" spans="1:6" ht="14.25">
      <c r="A27" s="3" t="s">
        <v>83</v>
      </c>
      <c r="E27" s="27"/>
      <c r="F27" s="25"/>
    </row>
    <row r="28" spans="1:6" ht="15" thickBot="1">
      <c r="A28" s="2" t="s">
        <v>79</v>
      </c>
      <c r="B28" s="25"/>
      <c r="C28" s="33">
        <f>SUM(C26:C27)</f>
        <v>48</v>
      </c>
      <c r="D28" s="28"/>
      <c r="E28" s="33">
        <f>SUM(E26:E27)</f>
        <v>-75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100</v>
      </c>
      <c r="B30" s="30"/>
      <c r="C30" s="33"/>
      <c r="E30" s="33"/>
    </row>
    <row r="31" spans="1:5" ht="15" thickTop="1">
      <c r="A31" s="2"/>
      <c r="B31" s="30"/>
      <c r="C31" s="29"/>
      <c r="D31" s="30"/>
      <c r="E31" s="29"/>
    </row>
    <row r="32" spans="1:5" ht="21.75" customHeight="1" thickBot="1">
      <c r="A32" s="1" t="s">
        <v>101</v>
      </c>
      <c r="B32" s="30"/>
      <c r="C32" s="33">
        <f>SUM(C28+C30)</f>
        <v>48</v>
      </c>
      <c r="D32" s="28"/>
      <c r="E32" s="33">
        <f>SUM(E28+E30)</f>
        <v>-75</v>
      </c>
    </row>
    <row r="33" spans="1:5" ht="15" thickTop="1">
      <c r="A33" s="2"/>
      <c r="B33" s="30"/>
      <c r="C33" s="29"/>
      <c r="D33" s="28"/>
      <c r="E33" s="29"/>
    </row>
    <row r="34" spans="1:5" ht="14.25">
      <c r="A34" s="2" t="s">
        <v>132</v>
      </c>
      <c r="B34" s="30"/>
      <c r="C34" s="29"/>
      <c r="D34" s="28"/>
      <c r="E34" s="29"/>
    </row>
    <row r="35" spans="1:5" ht="14.25">
      <c r="A35" s="3" t="s">
        <v>87</v>
      </c>
      <c r="B35" s="30"/>
      <c r="C35" s="31">
        <v>89</v>
      </c>
      <c r="D35" s="30"/>
      <c r="E35" s="31">
        <v>8</v>
      </c>
    </row>
    <row r="36" spans="1:5" ht="14.25">
      <c r="A36" s="3" t="s">
        <v>88</v>
      </c>
      <c r="B36" s="30"/>
      <c r="C36" s="31">
        <v>-41</v>
      </c>
      <c r="D36" s="30"/>
      <c r="E36" s="31">
        <v>-40</v>
      </c>
    </row>
    <row r="37" spans="1:5" ht="15" thickBot="1">
      <c r="A37" s="2"/>
      <c r="B37" s="30"/>
      <c r="C37" s="33">
        <f>SUM(C35:C36)</f>
        <v>48</v>
      </c>
      <c r="D37" s="28"/>
      <c r="E37" s="33">
        <f>SUM(E35:E36)</f>
        <v>-32</v>
      </c>
    </row>
    <row r="38" spans="1:5" ht="15" thickTop="1">
      <c r="A38" s="2"/>
      <c r="B38" s="30"/>
      <c r="C38" s="29"/>
      <c r="D38" s="28"/>
      <c r="E38" s="29"/>
    </row>
    <row r="39" spans="1:5" ht="14.25">
      <c r="A39" s="2" t="s">
        <v>102</v>
      </c>
      <c r="B39" s="30"/>
      <c r="C39" s="29"/>
      <c r="D39" s="28"/>
      <c r="E39" s="29"/>
    </row>
    <row r="40" spans="1:5" ht="14.25">
      <c r="A40" s="3" t="s">
        <v>87</v>
      </c>
      <c r="B40" s="30"/>
      <c r="C40" s="31">
        <v>89</v>
      </c>
      <c r="D40" s="30"/>
      <c r="E40" s="31">
        <v>8</v>
      </c>
    </row>
    <row r="41" spans="1:5" ht="14.25">
      <c r="A41" s="3" t="s">
        <v>88</v>
      </c>
      <c r="B41" s="30"/>
      <c r="C41" s="31">
        <v>-41</v>
      </c>
      <c r="D41" s="30"/>
      <c r="E41" s="31">
        <v>-40</v>
      </c>
    </row>
    <row r="42" spans="1:5" ht="15" thickBot="1">
      <c r="A42" s="2"/>
      <c r="B42" s="30"/>
      <c r="C42" s="33">
        <f>SUM(C40:C41)</f>
        <v>48</v>
      </c>
      <c r="D42" s="28"/>
      <c r="E42" s="33">
        <f>SUM(E40:E41)</f>
        <v>-32</v>
      </c>
    </row>
    <row r="43" spans="1:5" ht="1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91" t="s">
        <v>150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109</v>
      </c>
      <c r="B50" s="25"/>
    </row>
    <row r="51" spans="1:2" ht="14.25" customHeight="1">
      <c r="A51" s="9" t="s">
        <v>114</v>
      </c>
      <c r="B51" s="25"/>
    </row>
    <row r="52" ht="14.25">
      <c r="A52" s="10"/>
    </row>
    <row r="53" ht="14.25">
      <c r="A53" s="14" t="s">
        <v>1</v>
      </c>
    </row>
    <row r="54" ht="14.25">
      <c r="A54" s="162" t="s">
        <v>115</v>
      </c>
    </row>
    <row r="55" ht="14.25">
      <c r="A55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tabSelected="1" zoomScalePageLayoutView="0" workbookViewId="0" topLeftCell="A1">
      <selection activeCell="A44" sqref="A44"/>
    </sheetView>
  </sheetViews>
  <sheetFormatPr defaultColWidth="2.57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4.25">
      <c r="A1" s="86" t="s">
        <v>103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4.25">
      <c r="A2" s="92" t="s">
        <v>93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4.25">
      <c r="A3" s="192" t="s">
        <v>149</v>
      </c>
      <c r="B3" s="93"/>
      <c r="C3" s="93"/>
      <c r="D3" s="93"/>
      <c r="E3" s="93"/>
    </row>
    <row r="4" spans="1:5" ht="14.25">
      <c r="A4" s="97"/>
      <c r="B4" s="184">
        <v>42094</v>
      </c>
      <c r="C4" s="98"/>
      <c r="D4" s="184">
        <v>42094</v>
      </c>
      <c r="E4" s="98"/>
    </row>
    <row r="5" spans="1:5" ht="14.25" customHeight="1">
      <c r="A5" s="97"/>
      <c r="B5" s="100" t="s">
        <v>31</v>
      </c>
      <c r="C5" s="101"/>
      <c r="D5" s="100" t="s">
        <v>31</v>
      </c>
      <c r="E5" s="101"/>
    </row>
    <row r="6" spans="1:5" ht="14.25">
      <c r="A6" s="97"/>
      <c r="B6" s="103"/>
      <c r="C6" s="102"/>
      <c r="D6" s="103"/>
      <c r="E6" s="102"/>
    </row>
    <row r="7" spans="1:5" ht="14.25">
      <c r="A7" s="104" t="s">
        <v>32</v>
      </c>
      <c r="B7" s="106"/>
      <c r="C7" s="105"/>
      <c r="D7" s="106"/>
      <c r="E7" s="105"/>
    </row>
    <row r="8" spans="1:5" ht="14.25">
      <c r="A8" s="107" t="s">
        <v>33</v>
      </c>
      <c r="B8" s="108">
        <v>1963</v>
      </c>
      <c r="C8" s="105"/>
      <c r="D8" s="108">
        <v>2189</v>
      </c>
      <c r="E8" s="105"/>
    </row>
    <row r="9" spans="1:5" ht="14.25">
      <c r="A9" s="107" t="s">
        <v>34</v>
      </c>
      <c r="B9" s="108">
        <v>-1291</v>
      </c>
      <c r="C9" s="105"/>
      <c r="D9" s="108">
        <v>-1405</v>
      </c>
      <c r="E9" s="105"/>
    </row>
    <row r="10" spans="1:5" ht="14.25">
      <c r="A10" s="107" t="s">
        <v>94</v>
      </c>
      <c r="B10" s="108">
        <v>-444</v>
      </c>
      <c r="C10" s="105"/>
      <c r="D10" s="108">
        <v>-396</v>
      </c>
      <c r="E10" s="105"/>
    </row>
    <row r="11" spans="1:5" s="109" customFormat="1" ht="14.25">
      <c r="A11" s="107" t="s">
        <v>35</v>
      </c>
      <c r="B11" s="108">
        <v>-6</v>
      </c>
      <c r="C11" s="105"/>
      <c r="D11" s="108">
        <v>-22</v>
      </c>
      <c r="E11" s="105"/>
    </row>
    <row r="12" spans="1:5" s="109" customFormat="1" ht="14.25">
      <c r="A12" s="107" t="s">
        <v>138</v>
      </c>
      <c r="B12" s="108">
        <v>0</v>
      </c>
      <c r="C12" s="105"/>
      <c r="D12" s="108">
        <v>0</v>
      </c>
      <c r="E12" s="105"/>
    </row>
    <row r="13" spans="1:5" s="109" customFormat="1" ht="14.25">
      <c r="A13" s="107" t="s">
        <v>122</v>
      </c>
      <c r="B13" s="108">
        <v>-13</v>
      </c>
      <c r="C13" s="105"/>
      <c r="D13" s="108">
        <v>-11</v>
      </c>
      <c r="E13" s="105"/>
    </row>
    <row r="14" spans="1:5" s="109" customFormat="1" ht="14.25">
      <c r="A14" s="107" t="s">
        <v>36</v>
      </c>
      <c r="B14" s="108">
        <v>-4</v>
      </c>
      <c r="C14" s="105"/>
      <c r="D14" s="108">
        <v>-6</v>
      </c>
      <c r="E14" s="105"/>
    </row>
    <row r="15" spans="1:5" ht="14.25">
      <c r="A15" s="107" t="s">
        <v>37</v>
      </c>
      <c r="B15" s="108">
        <v>6</v>
      </c>
      <c r="C15" s="105"/>
      <c r="D15" s="108"/>
      <c r="E15" s="105"/>
    </row>
    <row r="16" spans="1:5" s="109" customFormat="1" ht="17.25" customHeight="1">
      <c r="A16" s="104" t="s">
        <v>72</v>
      </c>
      <c r="B16" s="110">
        <f>SUM(B8:B15)</f>
        <v>211</v>
      </c>
      <c r="C16" s="105"/>
      <c r="D16" s="110">
        <f>SUM(D8:D15)</f>
        <v>349</v>
      </c>
      <c r="E16" s="105"/>
    </row>
    <row r="17" spans="1:5" s="109" customFormat="1" ht="14.25">
      <c r="A17" s="104"/>
      <c r="B17" s="106"/>
      <c r="C17" s="105"/>
      <c r="D17" s="106"/>
      <c r="E17" s="105"/>
    </row>
    <row r="18" spans="1:5" s="109" customFormat="1" ht="14.25">
      <c r="A18" s="111" t="s">
        <v>38</v>
      </c>
      <c r="B18" s="106"/>
      <c r="C18" s="105"/>
      <c r="D18" s="106"/>
      <c r="E18" s="105"/>
    </row>
    <row r="19" spans="1:5" ht="14.25">
      <c r="A19" s="107" t="s">
        <v>39</v>
      </c>
      <c r="B19" s="108">
        <v>0</v>
      </c>
      <c r="C19" s="105"/>
      <c r="D19" s="108">
        <v>-37</v>
      </c>
      <c r="E19" s="105"/>
    </row>
    <row r="20" spans="1:5" ht="14.25">
      <c r="A20" s="107" t="s">
        <v>127</v>
      </c>
      <c r="B20" s="108">
        <v>0</v>
      </c>
      <c r="C20" s="105"/>
      <c r="D20" s="108">
        <v>0</v>
      </c>
      <c r="E20" s="105"/>
    </row>
    <row r="21" spans="1:5" ht="14.25">
      <c r="A21" s="112" t="s">
        <v>40</v>
      </c>
      <c r="B21" s="108">
        <v>-12</v>
      </c>
      <c r="C21" s="105"/>
      <c r="D21" s="108">
        <v>-19</v>
      </c>
      <c r="E21" s="105"/>
    </row>
    <row r="22" spans="1:5" ht="14.25">
      <c r="A22" s="112" t="s">
        <v>151</v>
      </c>
      <c r="B22" s="108">
        <v>-60</v>
      </c>
      <c r="C22" s="105"/>
      <c r="D22" s="108">
        <v>0</v>
      </c>
      <c r="E22" s="105"/>
    </row>
    <row r="23" spans="1:5" ht="14.25">
      <c r="A23" s="107" t="s">
        <v>41</v>
      </c>
      <c r="B23" s="108">
        <v>0</v>
      </c>
      <c r="C23" s="105"/>
      <c r="D23" s="108">
        <v>0</v>
      </c>
      <c r="E23" s="105"/>
    </row>
    <row r="24" spans="1:5" ht="14.25">
      <c r="A24" s="107" t="s">
        <v>129</v>
      </c>
      <c r="B24" s="108">
        <v>0</v>
      </c>
      <c r="C24" s="105"/>
      <c r="D24" s="108">
        <v>0</v>
      </c>
      <c r="E24" s="105"/>
    </row>
    <row r="25" spans="1:5" ht="14.25">
      <c r="A25" s="107" t="s">
        <v>130</v>
      </c>
      <c r="B25" s="108">
        <v>0</v>
      </c>
      <c r="C25" s="105"/>
      <c r="D25" s="108">
        <v>0</v>
      </c>
      <c r="E25" s="105"/>
    </row>
    <row r="26" spans="1:5" ht="14.25" customHeight="1">
      <c r="A26" s="104" t="s">
        <v>73</v>
      </c>
      <c r="B26" s="110">
        <f>SUM(B19:B25)</f>
        <v>-72</v>
      </c>
      <c r="C26" s="105"/>
      <c r="D26" s="110">
        <f>SUM(D19:D25)</f>
        <v>-56</v>
      </c>
      <c r="E26" s="105"/>
    </row>
    <row r="27" spans="1:5" ht="14.25">
      <c r="A27" s="107"/>
      <c r="B27" s="106"/>
      <c r="C27" s="105"/>
      <c r="D27" s="106"/>
      <c r="E27" s="105"/>
    </row>
    <row r="28" spans="1:5" ht="14.25">
      <c r="A28" s="111" t="s">
        <v>42</v>
      </c>
      <c r="B28" s="113"/>
      <c r="C28" s="105"/>
      <c r="D28" s="113"/>
      <c r="E28" s="105"/>
    </row>
    <row r="29" spans="1:5" ht="14.25">
      <c r="A29" s="107" t="s">
        <v>43</v>
      </c>
      <c r="B29" s="108" t="s">
        <v>145</v>
      </c>
      <c r="C29" s="105"/>
      <c r="D29" s="108">
        <v>0</v>
      </c>
      <c r="E29" s="105"/>
    </row>
    <row r="30" spans="1:5" ht="14.25">
      <c r="A30" s="107" t="s">
        <v>44</v>
      </c>
      <c r="B30" s="108" t="s">
        <v>145</v>
      </c>
      <c r="C30" s="105"/>
      <c r="D30" s="108">
        <v>0</v>
      </c>
      <c r="E30" s="105"/>
    </row>
    <row r="31" spans="1:5" ht="14.25">
      <c r="A31" s="107" t="s">
        <v>123</v>
      </c>
      <c r="B31" s="108" t="s">
        <v>145</v>
      </c>
      <c r="C31" s="105"/>
      <c r="D31" s="108">
        <v>0</v>
      </c>
      <c r="E31" s="105"/>
    </row>
    <row r="32" spans="1:5" ht="14.25">
      <c r="A32" s="107" t="s">
        <v>139</v>
      </c>
      <c r="B32" s="108">
        <v>1009</v>
      </c>
      <c r="C32" s="105"/>
      <c r="D32" s="108">
        <v>926</v>
      </c>
      <c r="E32" s="105"/>
    </row>
    <row r="33" spans="1:5" ht="14.25">
      <c r="A33" s="107" t="s">
        <v>140</v>
      </c>
      <c r="B33" s="108">
        <v>-1086</v>
      </c>
      <c r="C33" s="105"/>
      <c r="D33" s="108">
        <v>-858</v>
      </c>
      <c r="E33" s="105"/>
    </row>
    <row r="34" spans="1:5" ht="14.25">
      <c r="A34" s="107" t="s">
        <v>128</v>
      </c>
      <c r="B34" s="108">
        <v>0</v>
      </c>
      <c r="C34" s="105"/>
      <c r="D34" s="108">
        <v>0</v>
      </c>
      <c r="E34" s="105"/>
    </row>
    <row r="35" spans="1:5" ht="14.25">
      <c r="A35" s="114" t="s">
        <v>45</v>
      </c>
      <c r="B35" s="108">
        <v>-79</v>
      </c>
      <c r="C35" s="105"/>
      <c r="D35" s="108">
        <v>-310</v>
      </c>
      <c r="E35" s="105"/>
    </row>
    <row r="36" spans="1:5" ht="14.25">
      <c r="A36" s="114" t="s">
        <v>143</v>
      </c>
      <c r="B36" s="108">
        <v>-14</v>
      </c>
      <c r="C36" s="105"/>
      <c r="D36" s="108">
        <v>-8</v>
      </c>
      <c r="E36" s="105"/>
    </row>
    <row r="37" spans="1:5" s="109" customFormat="1" ht="14.25">
      <c r="A37" s="115" t="s">
        <v>46</v>
      </c>
      <c r="B37" s="110">
        <f>SUM(B29:B36)</f>
        <v>-170</v>
      </c>
      <c r="C37" s="105"/>
      <c r="D37" s="110">
        <f>SUM(D29:D36)</f>
        <v>-250</v>
      </c>
      <c r="E37" s="105"/>
    </row>
    <row r="38" spans="1:5" ht="14.25">
      <c r="A38" s="114"/>
      <c r="B38" s="108"/>
      <c r="C38" s="105"/>
      <c r="D38" s="108"/>
      <c r="E38" s="105"/>
    </row>
    <row r="39" spans="1:5" ht="28.5">
      <c r="A39" s="116" t="s">
        <v>47</v>
      </c>
      <c r="B39" s="117">
        <f>B37+B26+B16</f>
        <v>-31</v>
      </c>
      <c r="C39" s="105"/>
      <c r="D39" s="117">
        <f>D37+D26+D16</f>
        <v>43</v>
      </c>
      <c r="E39" s="105"/>
    </row>
    <row r="40" spans="1:5" ht="14.25">
      <c r="A40" s="114"/>
      <c r="B40" s="106"/>
      <c r="C40" s="105"/>
      <c r="D40" s="106"/>
      <c r="E40" s="105"/>
    </row>
    <row r="41" spans="1:5" s="109" customFormat="1" ht="14.25">
      <c r="A41" s="114" t="s">
        <v>48</v>
      </c>
      <c r="B41" s="108">
        <v>286</v>
      </c>
      <c r="C41" s="105"/>
      <c r="D41" s="108">
        <v>631</v>
      </c>
      <c r="E41" s="105"/>
    </row>
    <row r="42" spans="1:5" s="109" customFormat="1" ht="14.25">
      <c r="A42" s="114"/>
      <c r="B42" s="118"/>
      <c r="C42" s="105"/>
      <c r="D42" s="118"/>
      <c r="E42" s="105"/>
    </row>
    <row r="43" spans="1:5" ht="15" thickBot="1">
      <c r="A43" s="194" t="s">
        <v>156</v>
      </c>
      <c r="B43" s="119">
        <f>B41+B39</f>
        <v>255</v>
      </c>
      <c r="C43" s="105"/>
      <c r="D43" s="119">
        <f>D41+D39</f>
        <v>674</v>
      </c>
      <c r="E43" s="105"/>
    </row>
    <row r="44" spans="1:5" ht="15" thickTop="1">
      <c r="A44" s="120"/>
      <c r="B44" s="122"/>
      <c r="C44" s="121"/>
      <c r="D44" s="122"/>
      <c r="E44" s="121"/>
    </row>
    <row r="45" spans="1:5" ht="14.25">
      <c r="A45" s="120"/>
      <c r="B45" s="122"/>
      <c r="C45" s="121"/>
      <c r="D45" s="122"/>
      <c r="E45" s="121"/>
    </row>
    <row r="46" spans="1:5" ht="14.25">
      <c r="A46" s="193" t="s">
        <v>148</v>
      </c>
      <c r="B46" s="122"/>
      <c r="C46" s="121"/>
      <c r="D46" s="122"/>
      <c r="E46" s="121"/>
    </row>
    <row r="47" spans="1:5" ht="14.25">
      <c r="A47" s="176" t="s">
        <v>131</v>
      </c>
      <c r="B47" s="105"/>
      <c r="C47" s="105"/>
      <c r="D47" s="106"/>
      <c r="E47" s="105"/>
    </row>
    <row r="48" spans="1:5" ht="14.25">
      <c r="A48" s="177"/>
      <c r="B48" s="105"/>
      <c r="C48" s="105"/>
      <c r="D48" s="106"/>
      <c r="E48" s="105"/>
    </row>
    <row r="49" spans="1:5" ht="14.25">
      <c r="A49" s="177"/>
      <c r="B49" s="105"/>
      <c r="C49" s="105"/>
      <c r="D49" s="106"/>
      <c r="E49" s="105"/>
    </row>
    <row r="50" ht="14.25">
      <c r="A50" s="13" t="s">
        <v>125</v>
      </c>
    </row>
    <row r="51" ht="14.25">
      <c r="A51" s="178" t="s">
        <v>124</v>
      </c>
    </row>
    <row r="52" ht="14.25">
      <c r="A52" s="179"/>
    </row>
    <row r="53" ht="14.25">
      <c r="A53" s="13" t="str">
        <f>'[1]IS'!A49</f>
        <v>Гл. счетоводител (Съставител):</v>
      </c>
    </row>
    <row r="54" ht="14.25">
      <c r="A54" s="178" t="s">
        <v>126</v>
      </c>
    </row>
    <row r="55" ht="14.25">
      <c r="A55" s="126"/>
    </row>
    <row r="56" spans="1:5" ht="14.25">
      <c r="A56" s="127"/>
      <c r="B56" s="128"/>
      <c r="C56" s="128"/>
      <c r="D56" s="128"/>
      <c r="E56" s="128"/>
    </row>
    <row r="57" ht="14.25">
      <c r="A57" s="14"/>
    </row>
    <row r="58" ht="14.25">
      <c r="A58" s="129"/>
    </row>
    <row r="59" ht="14.25">
      <c r="A59" s="130"/>
    </row>
    <row r="60" ht="14.25">
      <c r="A60" s="131"/>
    </row>
    <row r="61" ht="14.25">
      <c r="A61" s="132"/>
    </row>
    <row r="62" ht="14.25">
      <c r="A62" s="131"/>
    </row>
    <row r="63" ht="14.25">
      <c r="A63" s="133"/>
    </row>
    <row r="64" ht="14.25">
      <c r="A64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9"/>
  <sheetViews>
    <sheetView zoomScale="73" zoomScaleNormal="73" zoomScaleSheetLayoutView="50" zoomScalePageLayoutView="0" workbookViewId="0" topLeftCell="A16">
      <selection activeCell="A4" sqref="A4"/>
    </sheetView>
  </sheetViews>
  <sheetFormatPr defaultColWidth="9.140625" defaultRowHeight="12.75" outlineLevelCol="1"/>
  <cols>
    <col min="1" max="1" width="58.57421875" style="157" customWidth="1"/>
    <col min="2" max="2" width="56.140625" style="157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0" hidden="1" customWidth="1" outlineLevel="1"/>
    <col min="14" max="14" width="2.00390625" style="136" customWidth="1" collapsed="1"/>
    <col min="15" max="15" width="12.421875" style="136" customWidth="1"/>
    <col min="16" max="16" width="13.00390625" style="170" hidden="1" customWidth="1" outlineLevel="1"/>
    <col min="17" max="17" width="2.00390625" style="136" customWidth="1" collapsed="1"/>
    <col min="18" max="18" width="17.421875" style="170" hidden="1" customWidth="1" outlineLevel="1"/>
    <col min="19" max="19" width="12.421875" style="170" hidden="1" customWidth="1" outlineLevel="1"/>
    <col min="20" max="20" width="17.421875" style="136" customWidth="1" collapsed="1"/>
    <col min="21" max="21" width="16.57421875" style="170" hidden="1" customWidth="1" outlineLevel="1"/>
    <col min="22" max="22" width="2.421875" style="136" customWidth="1" collapsed="1"/>
    <col min="23" max="23" width="13.00390625" style="136" customWidth="1"/>
    <col min="24" max="24" width="13.00390625" style="170" hidden="1" customWidth="1" outlineLevel="1"/>
    <col min="25" max="25" width="3.57421875" style="170" customWidth="1" collapsed="1"/>
    <col min="26" max="26" width="13.57421875" style="156" customWidth="1"/>
    <col min="27" max="27" width="14.00390625" style="156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1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111</v>
      </c>
      <c r="B2" s="92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6"/>
      <c r="N2" s="137"/>
      <c r="O2" s="137"/>
      <c r="P2" s="166"/>
      <c r="Q2" s="137"/>
      <c r="R2" s="166"/>
      <c r="S2" s="166"/>
      <c r="T2" s="137"/>
      <c r="U2" s="166"/>
      <c r="V2" s="137"/>
      <c r="W2" s="137"/>
      <c r="X2" s="166"/>
      <c r="Y2" s="166"/>
      <c r="Z2" s="138"/>
      <c r="AA2" s="138"/>
      <c r="AB2" s="95"/>
    </row>
    <row r="3" spans="1:28" ht="14.25">
      <c r="A3" s="192" t="s">
        <v>155</v>
      </c>
      <c r="B3" s="39" t="s">
        <v>54</v>
      </c>
      <c r="C3" s="137"/>
      <c r="D3" s="137"/>
      <c r="E3" s="137"/>
      <c r="F3" s="137"/>
      <c r="G3" s="137"/>
      <c r="H3" s="137"/>
      <c r="I3" s="209"/>
      <c r="J3" s="209"/>
      <c r="K3" s="137"/>
      <c r="L3" s="209"/>
      <c r="M3" s="209"/>
      <c r="N3" s="137"/>
      <c r="O3" s="137"/>
      <c r="P3" s="166"/>
      <c r="Q3" s="137"/>
      <c r="R3" s="166"/>
      <c r="S3" s="166"/>
      <c r="T3" s="137"/>
      <c r="U3" s="166"/>
      <c r="V3" s="137"/>
      <c r="W3" s="137"/>
      <c r="X3" s="166"/>
      <c r="Y3" s="166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10"/>
      <c r="J4" s="210"/>
      <c r="K4" s="137"/>
      <c r="L4" s="210"/>
      <c r="M4" s="210"/>
      <c r="N4" s="137"/>
      <c r="O4" s="137"/>
      <c r="P4" s="166"/>
      <c r="Q4" s="137"/>
      <c r="R4" s="166"/>
      <c r="S4" s="166"/>
      <c r="T4" s="137"/>
      <c r="U4" s="166"/>
      <c r="V4" s="137"/>
      <c r="W4" s="137"/>
      <c r="X4" s="166"/>
      <c r="Y4" s="166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7"/>
      <c r="N5" s="51"/>
      <c r="O5" s="51"/>
      <c r="P5" s="167"/>
      <c r="Q5" s="51"/>
      <c r="R5" s="167"/>
      <c r="S5" s="167"/>
      <c r="T5" s="51"/>
      <c r="U5" s="167"/>
      <c r="V5" s="51"/>
      <c r="W5" s="51"/>
      <c r="X5" s="167"/>
      <c r="Y5" s="167"/>
      <c r="Z5" s="138"/>
      <c r="AA5" s="138"/>
    </row>
    <row r="6" spans="1:27" s="142" customFormat="1" ht="15" customHeight="1">
      <c r="A6" s="139"/>
      <c r="B6" s="139"/>
      <c r="C6" s="209" t="s">
        <v>99</v>
      </c>
      <c r="D6" s="209" t="s">
        <v>55</v>
      </c>
      <c r="E6" s="140"/>
      <c r="F6" s="209" t="s">
        <v>49</v>
      </c>
      <c r="G6" s="209" t="s">
        <v>74</v>
      </c>
      <c r="H6" s="140"/>
      <c r="I6" s="209" t="s">
        <v>110</v>
      </c>
      <c r="J6" s="209" t="s">
        <v>63</v>
      </c>
      <c r="K6" s="140"/>
      <c r="L6" s="211" t="s">
        <v>75</v>
      </c>
      <c r="M6" s="209" t="s">
        <v>62</v>
      </c>
      <c r="N6" s="140"/>
      <c r="O6" s="209" t="s">
        <v>50</v>
      </c>
      <c r="P6" s="209" t="s">
        <v>76</v>
      </c>
      <c r="Q6" s="140"/>
      <c r="R6" s="209" t="s">
        <v>65</v>
      </c>
      <c r="S6" s="209" t="s">
        <v>66</v>
      </c>
      <c r="T6" s="209" t="s">
        <v>112</v>
      </c>
      <c r="U6" s="209" t="s">
        <v>67</v>
      </c>
      <c r="V6" s="141"/>
      <c r="W6" s="209" t="s">
        <v>86</v>
      </c>
      <c r="X6" s="209" t="s">
        <v>64</v>
      </c>
      <c r="Y6" s="141"/>
      <c r="Z6" s="209" t="s">
        <v>51</v>
      </c>
      <c r="AA6" s="209" t="s">
        <v>68</v>
      </c>
    </row>
    <row r="7" spans="1:27" s="146" customFormat="1" ht="36.75" customHeight="1">
      <c r="A7" s="143"/>
      <c r="B7" s="143"/>
      <c r="C7" s="210"/>
      <c r="D7" s="210"/>
      <c r="E7" s="144"/>
      <c r="F7" s="210"/>
      <c r="G7" s="210"/>
      <c r="H7" s="144"/>
      <c r="I7" s="210"/>
      <c r="J7" s="210"/>
      <c r="K7" s="144"/>
      <c r="L7" s="212"/>
      <c r="M7" s="210"/>
      <c r="N7" s="144"/>
      <c r="O7" s="210"/>
      <c r="P7" s="210"/>
      <c r="Q7" s="144"/>
      <c r="R7" s="210"/>
      <c r="S7" s="210"/>
      <c r="T7" s="210"/>
      <c r="U7" s="210"/>
      <c r="V7" s="145"/>
      <c r="W7" s="210"/>
      <c r="X7" s="210"/>
      <c r="Y7" s="145"/>
      <c r="Z7" s="210"/>
      <c r="AA7" s="210"/>
    </row>
    <row r="8" spans="1:27" s="149" customFormat="1" ht="13.5">
      <c r="A8" s="147"/>
      <c r="B8" s="147"/>
      <c r="C8" s="148" t="s">
        <v>31</v>
      </c>
      <c r="D8" s="148" t="s">
        <v>31</v>
      </c>
      <c r="E8" s="148"/>
      <c r="F8" s="148" t="s">
        <v>31</v>
      </c>
      <c r="G8" s="148" t="s">
        <v>31</v>
      </c>
      <c r="H8" s="148"/>
      <c r="I8" s="148" t="s">
        <v>31</v>
      </c>
      <c r="J8" s="148" t="s">
        <v>31</v>
      </c>
      <c r="K8" s="148"/>
      <c r="L8" s="148" t="s">
        <v>31</v>
      </c>
      <c r="M8" s="148" t="s">
        <v>31</v>
      </c>
      <c r="N8" s="148"/>
      <c r="O8" s="148" t="s">
        <v>31</v>
      </c>
      <c r="P8" s="148" t="s">
        <v>31</v>
      </c>
      <c r="Q8" s="148"/>
      <c r="R8" s="148" t="s">
        <v>31</v>
      </c>
      <c r="S8" s="148" t="s">
        <v>31</v>
      </c>
      <c r="T8" s="148" t="s">
        <v>31</v>
      </c>
      <c r="U8" s="148" t="s">
        <v>31</v>
      </c>
      <c r="V8" s="148"/>
      <c r="W8" s="148" t="s">
        <v>31</v>
      </c>
      <c r="X8" s="148" t="s">
        <v>31</v>
      </c>
      <c r="Y8" s="148"/>
      <c r="Z8" s="148" t="s">
        <v>31</v>
      </c>
      <c r="AA8" s="148" t="s">
        <v>31</v>
      </c>
    </row>
    <row r="9" spans="1:27" s="151" customFormat="1" ht="15" thickBot="1">
      <c r="A9" s="150" t="s">
        <v>146</v>
      </c>
      <c r="B9" s="155" t="s">
        <v>78</v>
      </c>
      <c r="C9" s="152">
        <v>2404</v>
      </c>
      <c r="D9" s="152" t="e">
        <f>SUM(#REF!,#REF!,#REF!,#REF!)</f>
        <v>#REF!</v>
      </c>
      <c r="E9" s="168"/>
      <c r="F9" s="152">
        <v>113</v>
      </c>
      <c r="G9" s="152" t="e">
        <f>SUM(#REF!,#REF!,#REF!,#REF!)</f>
        <v>#REF!</v>
      </c>
      <c r="H9" s="168"/>
      <c r="I9" s="152">
        <v>858</v>
      </c>
      <c r="J9" s="152" t="e">
        <f>SUM(#REF!,#REF!,#REF!,#REF!)</f>
        <v>#REF!</v>
      </c>
      <c r="K9" s="168"/>
      <c r="L9" s="152">
        <v>105</v>
      </c>
      <c r="M9" s="152" t="e">
        <f>SUM(#REF!,#REF!,#REF!,#REF!)</f>
        <v>#REF!</v>
      </c>
      <c r="N9" s="168"/>
      <c r="O9" s="152">
        <v>-7232</v>
      </c>
      <c r="P9" s="152" t="e">
        <f>SUM(#REF!,#REF!,#REF!,#REF!)</f>
        <v>#REF!</v>
      </c>
      <c r="Q9" s="168"/>
      <c r="R9" s="152" t="e">
        <f>SUM(#REF!,#REF!,#REF!,#REF!)</f>
        <v>#REF!</v>
      </c>
      <c r="S9" s="152" t="e">
        <f>SUM(#REF!,#REF!,#REF!,#REF!)</f>
        <v>#REF!</v>
      </c>
      <c r="T9" s="152">
        <v>-3752</v>
      </c>
      <c r="U9" s="152" t="e">
        <f>SUM(#REF!,#REF!,#REF!,#REF!)</f>
        <v>#REF!</v>
      </c>
      <c r="W9" s="152">
        <v>1097</v>
      </c>
      <c r="X9" s="152" t="e">
        <f>SUM(#REF!,#REF!,#REF!,#REF!)</f>
        <v>#REF!</v>
      </c>
      <c r="Z9" s="152">
        <v>-2655</v>
      </c>
      <c r="AA9" s="152" t="e">
        <f>SUM(D9,G9,J9,M9,P9,R9,S9,U9,X9)</f>
        <v>#REF!</v>
      </c>
    </row>
    <row r="10" spans="1:22" s="151" customFormat="1" ht="15" thickTop="1">
      <c r="A10" s="204" t="s">
        <v>136</v>
      </c>
      <c r="B10" s="150"/>
      <c r="E10" s="168"/>
      <c r="H10" s="168"/>
      <c r="K10" s="168"/>
      <c r="N10" s="168"/>
      <c r="Q10" s="168"/>
      <c r="S10" s="168"/>
      <c r="T10" s="168"/>
      <c r="U10" s="168"/>
      <c r="V10" s="168"/>
    </row>
    <row r="11" spans="1:26" s="151" customFormat="1" ht="14.25">
      <c r="A11" s="150" t="s">
        <v>137</v>
      </c>
      <c r="B11" s="150"/>
      <c r="C11" s="151">
        <f>C9+C10</f>
        <v>2404</v>
      </c>
      <c r="D11" s="151" t="e">
        <f aca="true" t="shared" si="0" ref="D11:Z11">D9+D10</f>
        <v>#REF!</v>
      </c>
      <c r="E11" s="151">
        <f t="shared" si="0"/>
        <v>0</v>
      </c>
      <c r="F11" s="151">
        <f t="shared" si="0"/>
        <v>113</v>
      </c>
      <c r="G11" s="151" t="e">
        <f t="shared" si="0"/>
        <v>#REF!</v>
      </c>
      <c r="H11" s="151">
        <f t="shared" si="0"/>
        <v>0</v>
      </c>
      <c r="I11" s="151">
        <f t="shared" si="0"/>
        <v>858</v>
      </c>
      <c r="J11" s="151" t="e">
        <f t="shared" si="0"/>
        <v>#REF!</v>
      </c>
      <c r="K11" s="151">
        <f t="shared" si="0"/>
        <v>0</v>
      </c>
      <c r="L11" s="151">
        <f t="shared" si="0"/>
        <v>105</v>
      </c>
      <c r="M11" s="151" t="e">
        <f t="shared" si="0"/>
        <v>#REF!</v>
      </c>
      <c r="N11" s="151">
        <f t="shared" si="0"/>
        <v>0</v>
      </c>
      <c r="O11" s="151">
        <f t="shared" si="0"/>
        <v>-7232</v>
      </c>
      <c r="P11" s="151" t="e">
        <f t="shared" si="0"/>
        <v>#REF!</v>
      </c>
      <c r="Q11" s="151">
        <f t="shared" si="0"/>
        <v>0</v>
      </c>
      <c r="R11" s="151" t="e">
        <f t="shared" si="0"/>
        <v>#REF!</v>
      </c>
      <c r="S11" s="151" t="e">
        <f t="shared" si="0"/>
        <v>#REF!</v>
      </c>
      <c r="T11" s="151">
        <f t="shared" si="0"/>
        <v>-3752</v>
      </c>
      <c r="U11" s="151" t="e">
        <f t="shared" si="0"/>
        <v>#REF!</v>
      </c>
      <c r="V11" s="151">
        <f t="shared" si="0"/>
        <v>0</v>
      </c>
      <c r="W11" s="151">
        <f t="shared" si="0"/>
        <v>1097</v>
      </c>
      <c r="X11" s="151" t="e">
        <f t="shared" si="0"/>
        <v>#REF!</v>
      </c>
      <c r="Z11" s="151">
        <f t="shared" si="0"/>
        <v>-2655</v>
      </c>
    </row>
    <row r="12" spans="1:27" s="151" customFormat="1" ht="14.25">
      <c r="A12" s="153" t="s">
        <v>154</v>
      </c>
      <c r="B12" s="153" t="s">
        <v>58</v>
      </c>
      <c r="C12" s="154">
        <f>SUM(C13:C13)</f>
        <v>0</v>
      </c>
      <c r="D12" s="154">
        <f>SUM(D13:D13)</f>
        <v>0</v>
      </c>
      <c r="F12" s="154">
        <f>SUM(F13:F13)</f>
        <v>0</v>
      </c>
      <c r="G12" s="154">
        <f>SUM(G13:G13)</f>
        <v>0</v>
      </c>
      <c r="I12" s="154">
        <f>SUM(I13:I13)</f>
        <v>0</v>
      </c>
      <c r="J12" s="154">
        <f>SUM(J13:J13)</f>
        <v>0</v>
      </c>
      <c r="L12" s="154">
        <f>SUM(L13:L13)</f>
        <v>0</v>
      </c>
      <c r="M12" s="154">
        <f>SUM(M13:M13)</f>
        <v>0</v>
      </c>
      <c r="O12" s="154">
        <f>SUM(O13:O13)</f>
        <v>0</v>
      </c>
      <c r="P12" s="154">
        <f>SUM(P13:P13)</f>
        <v>0</v>
      </c>
      <c r="R12" s="154">
        <f>SUM(R13:R13)</f>
        <v>0</v>
      </c>
      <c r="S12" s="154">
        <f>SUM(S13:S13)</f>
        <v>0</v>
      </c>
      <c r="T12" s="154">
        <f>SUM(T13:T13)</f>
        <v>0</v>
      </c>
      <c r="U12" s="154">
        <f>SUM(U13:U13)</f>
        <v>0</v>
      </c>
      <c r="W12" s="154">
        <f>SUM(W13:W13)</f>
        <v>0</v>
      </c>
      <c r="X12" s="154">
        <f>SUM(X13:X13)</f>
        <v>0</v>
      </c>
      <c r="Z12" s="154"/>
      <c r="AA12" s="154">
        <f>SUM(D12,G12,J12,M12,P12,R12,S12,U12,X12)</f>
        <v>0</v>
      </c>
    </row>
    <row r="13" spans="1:27" s="151" customFormat="1" ht="14.25">
      <c r="A13" s="169" t="s">
        <v>118</v>
      </c>
      <c r="B13" s="169" t="s">
        <v>60</v>
      </c>
      <c r="E13" s="168"/>
      <c r="H13" s="168"/>
      <c r="K13" s="168"/>
      <c r="N13" s="168"/>
      <c r="Q13" s="168"/>
      <c r="AA13" s="151">
        <f>SUM(D13,G13,J13,M13,P13,R13,S13,U13,X13)</f>
        <v>0</v>
      </c>
    </row>
    <row r="14" spans="1:17" s="151" customFormat="1" ht="9.75" customHeight="1">
      <c r="A14" s="167"/>
      <c r="B14" s="167" t="s">
        <v>77</v>
      </c>
      <c r="E14" s="168"/>
      <c r="H14" s="168"/>
      <c r="K14" s="168"/>
      <c r="N14" s="168"/>
      <c r="Q14" s="168"/>
    </row>
    <row r="15" spans="1:27" s="151" customFormat="1" ht="14.25">
      <c r="A15" s="167" t="s">
        <v>119</v>
      </c>
      <c r="B15" s="169"/>
      <c r="E15" s="168"/>
      <c r="H15" s="168"/>
      <c r="K15" s="168"/>
      <c r="N15" s="168"/>
      <c r="O15" s="151">
        <v>21</v>
      </c>
      <c r="Q15" s="168"/>
      <c r="T15" s="151">
        <v>21</v>
      </c>
      <c r="W15" s="151">
        <v>-65</v>
      </c>
      <c r="Z15" s="151">
        <v>-44</v>
      </c>
      <c r="AA15" s="151">
        <f>SUM(D15,G15,J15,M15,P15,R15,S15,U15,X15)</f>
        <v>0</v>
      </c>
    </row>
    <row r="16" spans="1:17" s="151" customFormat="1" ht="10.5" customHeight="1">
      <c r="A16" s="167" t="s">
        <v>113</v>
      </c>
      <c r="B16" s="169" t="s">
        <v>59</v>
      </c>
      <c r="E16" s="168"/>
      <c r="H16" s="168"/>
      <c r="K16" s="168"/>
      <c r="N16" s="168"/>
      <c r="Q16" s="168"/>
    </row>
    <row r="17" spans="1:27" s="151" customFormat="1" ht="14.25">
      <c r="A17" s="169" t="s">
        <v>95</v>
      </c>
      <c r="B17" s="169" t="s">
        <v>61</v>
      </c>
      <c r="E17" s="168"/>
      <c r="H17" s="168"/>
      <c r="K17" s="168"/>
      <c r="N17" s="168"/>
      <c r="Q17" s="168"/>
      <c r="Z17" s="151">
        <f>SUM(C17,F17,I17,L17,O17,T17,W17)</f>
        <v>0</v>
      </c>
      <c r="AA17" s="151">
        <f>SUM(D17,G17,J17,M17,P17,R17,S17,U17,X17)</f>
        <v>0</v>
      </c>
    </row>
    <row r="18" spans="1:17" s="151" customFormat="1" ht="14.25">
      <c r="A18" s="169"/>
      <c r="B18" s="169"/>
      <c r="E18" s="168"/>
      <c r="H18" s="168"/>
      <c r="K18" s="168"/>
      <c r="N18" s="168"/>
      <c r="Q18" s="168"/>
    </row>
    <row r="19" spans="1:27" s="151" customFormat="1" ht="15" thickBot="1">
      <c r="A19" s="195" t="s">
        <v>152</v>
      </c>
      <c r="B19" s="155" t="s">
        <v>78</v>
      </c>
      <c r="C19" s="152">
        <f>SUM(C11,C12,C15:C17)</f>
        <v>2404</v>
      </c>
      <c r="D19" s="152" t="e">
        <f aca="true" t="shared" si="1" ref="D19:Z19">SUM(D11,D12,D15:D17)</f>
        <v>#REF!</v>
      </c>
      <c r="E19" s="152">
        <f t="shared" si="1"/>
        <v>0</v>
      </c>
      <c r="F19" s="152">
        <f t="shared" si="1"/>
        <v>113</v>
      </c>
      <c r="G19" s="152" t="e">
        <f t="shared" si="1"/>
        <v>#REF!</v>
      </c>
      <c r="H19" s="152">
        <f t="shared" si="1"/>
        <v>0</v>
      </c>
      <c r="I19" s="152">
        <f t="shared" si="1"/>
        <v>858</v>
      </c>
      <c r="J19" s="152" t="e">
        <f t="shared" si="1"/>
        <v>#REF!</v>
      </c>
      <c r="K19" s="152">
        <f t="shared" si="1"/>
        <v>0</v>
      </c>
      <c r="L19" s="152">
        <f t="shared" si="1"/>
        <v>105</v>
      </c>
      <c r="M19" s="152" t="e">
        <f t="shared" si="1"/>
        <v>#REF!</v>
      </c>
      <c r="N19" s="152">
        <f t="shared" si="1"/>
        <v>0</v>
      </c>
      <c r="O19" s="152">
        <f t="shared" si="1"/>
        <v>-7211</v>
      </c>
      <c r="P19" s="152" t="e">
        <f t="shared" si="1"/>
        <v>#REF!</v>
      </c>
      <c r="Q19" s="152">
        <f t="shared" si="1"/>
        <v>0</v>
      </c>
      <c r="R19" s="152" t="e">
        <f t="shared" si="1"/>
        <v>#REF!</v>
      </c>
      <c r="S19" s="152" t="e">
        <f t="shared" si="1"/>
        <v>#REF!</v>
      </c>
      <c r="T19" s="152">
        <f t="shared" si="1"/>
        <v>-3731</v>
      </c>
      <c r="U19" s="152" t="e">
        <f t="shared" si="1"/>
        <v>#REF!</v>
      </c>
      <c r="V19" s="152">
        <f t="shared" si="1"/>
        <v>0</v>
      </c>
      <c r="W19" s="152">
        <f t="shared" si="1"/>
        <v>1032</v>
      </c>
      <c r="X19" s="152" t="e">
        <f t="shared" si="1"/>
        <v>#REF!</v>
      </c>
      <c r="Y19" s="152"/>
      <c r="Z19" s="152">
        <f t="shared" si="1"/>
        <v>-2699</v>
      </c>
      <c r="AA19" s="152" t="e">
        <f>SUM(D19,G19,J19,M19,P19,R19,S19,U19,X19)</f>
        <v>#REF!</v>
      </c>
    </row>
    <row r="20" spans="1:27" s="151" customFormat="1" ht="15" thickTop="1">
      <c r="A20" s="204" t="s">
        <v>136</v>
      </c>
      <c r="B20" s="150"/>
      <c r="AA20" s="175"/>
    </row>
    <row r="21" spans="1:27" s="151" customFormat="1" ht="15" thickBot="1">
      <c r="A21" s="150" t="s">
        <v>137</v>
      </c>
      <c r="B21" s="150"/>
      <c r="C21" s="152">
        <f>C19+C20</f>
        <v>2404</v>
      </c>
      <c r="D21" s="152" t="e">
        <f aca="true" t="shared" si="2" ref="D21:Z21">D19+D20</f>
        <v>#REF!</v>
      </c>
      <c r="E21" s="152">
        <f t="shared" si="2"/>
        <v>0</v>
      </c>
      <c r="F21" s="152">
        <f t="shared" si="2"/>
        <v>113</v>
      </c>
      <c r="G21" s="152" t="e">
        <f t="shared" si="2"/>
        <v>#REF!</v>
      </c>
      <c r="H21" s="152">
        <f t="shared" si="2"/>
        <v>0</v>
      </c>
      <c r="I21" s="152">
        <f t="shared" si="2"/>
        <v>858</v>
      </c>
      <c r="J21" s="152" t="e">
        <f t="shared" si="2"/>
        <v>#REF!</v>
      </c>
      <c r="K21" s="152">
        <f t="shared" si="2"/>
        <v>0</v>
      </c>
      <c r="L21" s="152">
        <f t="shared" si="2"/>
        <v>105</v>
      </c>
      <c r="M21" s="152" t="e">
        <f t="shared" si="2"/>
        <v>#REF!</v>
      </c>
      <c r="N21" s="152">
        <f t="shared" si="2"/>
        <v>0</v>
      </c>
      <c r="O21" s="152">
        <f t="shared" si="2"/>
        <v>-7211</v>
      </c>
      <c r="P21" s="152" t="e">
        <f t="shared" si="2"/>
        <v>#REF!</v>
      </c>
      <c r="Q21" s="152">
        <f t="shared" si="2"/>
        <v>0</v>
      </c>
      <c r="R21" s="152" t="e">
        <f t="shared" si="2"/>
        <v>#REF!</v>
      </c>
      <c r="S21" s="152" t="e">
        <f t="shared" si="2"/>
        <v>#REF!</v>
      </c>
      <c r="T21" s="152">
        <f t="shared" si="2"/>
        <v>-3731</v>
      </c>
      <c r="U21" s="152" t="e">
        <f t="shared" si="2"/>
        <v>#REF!</v>
      </c>
      <c r="V21" s="152">
        <f t="shared" si="2"/>
        <v>0</v>
      </c>
      <c r="W21" s="152">
        <f t="shared" si="2"/>
        <v>1032</v>
      </c>
      <c r="X21" s="152" t="e">
        <f t="shared" si="2"/>
        <v>#REF!</v>
      </c>
      <c r="Y21" s="152"/>
      <c r="Z21" s="152">
        <f t="shared" si="2"/>
        <v>-2699</v>
      </c>
      <c r="AA21" s="175"/>
    </row>
    <row r="22" spans="1:27" s="151" customFormat="1" ht="15" thickTop="1">
      <c r="A22" s="169" t="s">
        <v>118</v>
      </c>
      <c r="B22" s="169" t="s">
        <v>60</v>
      </c>
      <c r="E22" s="168"/>
      <c r="H22" s="168"/>
      <c r="K22" s="168"/>
      <c r="N22" s="168"/>
      <c r="Q22" s="168"/>
      <c r="AA22" s="175"/>
    </row>
    <row r="23" spans="1:27" s="151" customFormat="1" ht="14.25">
      <c r="A23" s="167"/>
      <c r="B23" s="167" t="s">
        <v>77</v>
      </c>
      <c r="E23" s="168"/>
      <c r="H23" s="168"/>
      <c r="K23" s="168"/>
      <c r="N23" s="168"/>
      <c r="Q23" s="168"/>
      <c r="AA23" s="175"/>
    </row>
    <row r="24" spans="1:27" s="151" customFormat="1" ht="14.25">
      <c r="A24" s="167" t="s">
        <v>119</v>
      </c>
      <c r="B24" s="169"/>
      <c r="E24" s="168"/>
      <c r="H24" s="168"/>
      <c r="K24" s="168"/>
      <c r="N24" s="168"/>
      <c r="O24" s="151">
        <v>89</v>
      </c>
      <c r="Q24" s="168"/>
      <c r="T24" s="151">
        <v>89</v>
      </c>
      <c r="W24" s="151">
        <v>-41</v>
      </c>
      <c r="Z24" s="151">
        <f>T24+W24</f>
        <v>48</v>
      </c>
      <c r="AA24" s="175"/>
    </row>
    <row r="25" spans="1:27" s="151" customFormat="1" ht="14.25">
      <c r="A25" s="167" t="s">
        <v>113</v>
      </c>
      <c r="B25" s="169" t="s">
        <v>59</v>
      </c>
      <c r="E25" s="168"/>
      <c r="H25" s="168"/>
      <c r="K25" s="168"/>
      <c r="N25" s="168"/>
      <c r="Q25" s="168"/>
      <c r="AA25" s="175"/>
    </row>
    <row r="26" spans="1:27" s="151" customFormat="1" ht="14.25">
      <c r="A26" s="169" t="s">
        <v>95</v>
      </c>
      <c r="B26" s="169" t="s">
        <v>61</v>
      </c>
      <c r="E26" s="168"/>
      <c r="H26" s="168"/>
      <c r="K26" s="168"/>
      <c r="N26" s="168"/>
      <c r="Q26" s="168"/>
      <c r="Z26" s="151">
        <f>SUM(C26,F26,I26,L26,O26,T26,W26)</f>
        <v>0</v>
      </c>
      <c r="AA26" s="175"/>
    </row>
    <row r="27" spans="1:27" s="151" customFormat="1" ht="14.25">
      <c r="A27" s="169"/>
      <c r="B27" s="169"/>
      <c r="E27" s="168"/>
      <c r="H27" s="168"/>
      <c r="K27" s="168"/>
      <c r="N27" s="168"/>
      <c r="Q27" s="168"/>
      <c r="AA27" s="175"/>
    </row>
    <row r="28" spans="1:27" s="151" customFormat="1" ht="15" thickBot="1">
      <c r="A28" s="195" t="s">
        <v>153</v>
      </c>
      <c r="B28" s="155" t="s">
        <v>78</v>
      </c>
      <c r="C28" s="152">
        <f aca="true" t="shared" si="3" ref="C28:N28">SUM(C18,C19,C24:C26)</f>
        <v>2404</v>
      </c>
      <c r="D28" s="152" t="e">
        <f t="shared" si="3"/>
        <v>#REF!</v>
      </c>
      <c r="E28" s="152">
        <f t="shared" si="3"/>
        <v>0</v>
      </c>
      <c r="F28" s="152">
        <f t="shared" si="3"/>
        <v>113</v>
      </c>
      <c r="G28" s="152" t="e">
        <f t="shared" si="3"/>
        <v>#REF!</v>
      </c>
      <c r="H28" s="152">
        <f t="shared" si="3"/>
        <v>0</v>
      </c>
      <c r="I28" s="152">
        <f t="shared" si="3"/>
        <v>858</v>
      </c>
      <c r="J28" s="152" t="e">
        <f t="shared" si="3"/>
        <v>#REF!</v>
      </c>
      <c r="K28" s="152">
        <f t="shared" si="3"/>
        <v>0</v>
      </c>
      <c r="L28" s="152">
        <f t="shared" si="3"/>
        <v>105</v>
      </c>
      <c r="M28" s="152" t="e">
        <f t="shared" si="3"/>
        <v>#REF!</v>
      </c>
      <c r="N28" s="152">
        <f t="shared" si="3"/>
        <v>0</v>
      </c>
      <c r="O28" s="152">
        <f aca="true" t="shared" si="4" ref="O28:X28">O21+O24:Q24</f>
        <v>-7122</v>
      </c>
      <c r="P28" s="152" t="e">
        <f t="shared" si="4"/>
        <v>#REF!</v>
      </c>
      <c r="Q28" s="152">
        <f t="shared" si="4"/>
        <v>0</v>
      </c>
      <c r="R28" s="152" t="e">
        <f t="shared" si="4"/>
        <v>#REF!</v>
      </c>
      <c r="S28" s="152" t="e">
        <f t="shared" si="4"/>
        <v>#REF!</v>
      </c>
      <c r="T28" s="152">
        <f t="shared" si="4"/>
        <v>-3642</v>
      </c>
      <c r="U28" s="152" t="e">
        <f t="shared" si="4"/>
        <v>#REF!</v>
      </c>
      <c r="V28" s="152">
        <f t="shared" si="4"/>
        <v>0</v>
      </c>
      <c r="W28" s="152">
        <f t="shared" si="4"/>
        <v>991</v>
      </c>
      <c r="X28" s="152" t="e">
        <f t="shared" si="4"/>
        <v>#REF!</v>
      </c>
      <c r="Y28" s="152"/>
      <c r="Z28" s="152">
        <f>Z21+Z24:AB24</f>
        <v>-2651</v>
      </c>
      <c r="AA28" s="175"/>
    </row>
    <row r="29" spans="1:17" s="151" customFormat="1" ht="15" thickTop="1">
      <c r="A29" s="150"/>
      <c r="B29" s="150"/>
      <c r="E29" s="168"/>
      <c r="H29" s="168"/>
      <c r="K29" s="168"/>
      <c r="N29" s="168"/>
      <c r="Q29" s="168"/>
    </row>
    <row r="30" spans="1:17" s="186" customFormat="1" ht="14.25">
      <c r="A30" s="185"/>
      <c r="B30" s="185"/>
      <c r="E30" s="187"/>
      <c r="H30" s="187"/>
      <c r="K30" s="187"/>
      <c r="N30" s="187"/>
      <c r="Q30" s="187"/>
    </row>
    <row r="31" spans="1:27" s="151" customFormat="1" ht="14.25">
      <c r="A31" s="196" t="s">
        <v>148</v>
      </c>
      <c r="B31" s="150"/>
      <c r="E31" s="168"/>
      <c r="H31" s="168"/>
      <c r="K31" s="168"/>
      <c r="N31" s="168"/>
      <c r="Q31" s="168"/>
      <c r="AA31" s="175"/>
    </row>
    <row r="32" spans="1:27" s="151" customFormat="1" ht="14.25">
      <c r="A32" s="180"/>
      <c r="B32" s="150"/>
      <c r="E32" s="168"/>
      <c r="H32" s="168"/>
      <c r="K32" s="168"/>
      <c r="N32" s="168"/>
      <c r="Q32" s="168"/>
      <c r="AA32" s="175"/>
    </row>
    <row r="33" spans="1:2" ht="14.25">
      <c r="A33" s="181" t="s">
        <v>109</v>
      </c>
      <c r="B33" s="80" t="s">
        <v>97</v>
      </c>
    </row>
    <row r="34" spans="1:2" ht="14.25">
      <c r="A34" s="181" t="s">
        <v>120</v>
      </c>
      <c r="B34" s="125"/>
    </row>
    <row r="35" spans="1:2" ht="14.25">
      <c r="A35" s="182"/>
      <c r="B35" s="83"/>
    </row>
    <row r="36" spans="1:2" ht="14.25">
      <c r="A36" s="183" t="s">
        <v>52</v>
      </c>
      <c r="B36" s="11" t="s">
        <v>56</v>
      </c>
    </row>
    <row r="37" spans="1:2" ht="14.25">
      <c r="A37" s="183" t="s">
        <v>121</v>
      </c>
      <c r="B37" s="14"/>
    </row>
    <row r="38" spans="1:2" ht="14.25">
      <c r="A38" s="12"/>
      <c r="B38" s="12"/>
    </row>
    <row r="39" spans="1:2" ht="14.25">
      <c r="A39" s="158"/>
      <c r="B39" s="158"/>
    </row>
    <row r="40" spans="1:2" ht="14.25">
      <c r="A40" s="159"/>
      <c r="B40" s="159"/>
    </row>
    <row r="49" spans="1:2" ht="14.25">
      <c r="A49" s="160"/>
      <c r="B49" s="160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2015-05-14T06:54:45Z</cp:lastPrinted>
  <dcterms:created xsi:type="dcterms:W3CDTF">2003-02-07T14:36:34Z</dcterms:created>
  <dcterms:modified xsi:type="dcterms:W3CDTF">2015-05-14T06:55:08Z</dcterms:modified>
  <cp:category/>
  <cp:version/>
  <cp:contentType/>
  <cp:contentStatus/>
</cp:coreProperties>
</file>