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12120" windowHeight="8590" tabRatio="846" activeTab="3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'OPP'!$60:$65536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'OPP'!$A$1:$D$26</definedName>
    <definedName name="Z_2BD2C2C3_AF9C_11D6_9CEF_00D009775214_.wvu.Rows" localSheetId="2" hidden="1">'OPP'!$58:$65536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'OPP'!$60:$65536,'OPP'!$40:$44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'ОСК'!$A$1:$O$26</definedName>
    <definedName name="Z_9656BBF7_C4A3_41EC_B0C6_A21B380E3C2F_.wvu.Rows" localSheetId="2" hidden="1">'OPP'!$60:$65536,'OPP'!$40:$44</definedName>
    <definedName name="_xlnm.Print_Area" localSheetId="1">'ОВД'!$A$1:$E$46</definedName>
    <definedName name="_xlnm.Print_Area" localSheetId="3">'ОСК'!$A$1:$Q$31</definedName>
    <definedName name="_xlnm.Print_Area" localSheetId="0">'ФИН.СЪСТ.'!$A$1:$F$62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<sst xmlns="http://schemas.openxmlformats.org/spreadsheetml/2006/main" count="170" uniqueCount="134">
  <si>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</si>
  <si>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</si>
  <si>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</si>
  <si>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</si>
  <si>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</si>
  <si>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</si>
  <si>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</si>
  <si>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</si>
  <si>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</si>
  <si>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</si>
  <si>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</si>
  <si>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</si>
  <si>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</si>
  <si>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</si>
  <si>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</si>
  <si>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</si>
  <si>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</si>
  <si>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</si>
  <si>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</si>
  <si>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</si>
  <si>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</si>
  <si>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</si>
  <si>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</si>
  <si>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</si>
  <si>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</si>
  <si>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</si>
  <si>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</si>
  <si>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</si>
  <si>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</si>
  <si>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</si>
  <si>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</si>
  <si>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</si>
  <si>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</si>
  <si>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</si>
  <si>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</si>
  <si>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</si>
  <si>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</si>
  <si>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</si>
  <si>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</si>
  <si>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</si>
  <si>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</si>
  <si>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</si>
  <si>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</si>
  <si>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</si>
  <si>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</si>
  <si>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</si>
  <si>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</si>
  <si>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</si>
  <si>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</si>
  <si>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</si>
  <si>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</si>
  <si>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</si>
  <si>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</si>
  <si>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</si>
  <si>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</si>
  <si>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</si>
  <si>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</si>
  <si>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</si>
  <si>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</si>
  <si>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</si>
  <si>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</si>
  <si>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</si>
  <si>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</si>
  <si>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</si>
  <si>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</si>
  <si>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</si>
  <si>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</si>
  <si>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</si>
  <si>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</si>
  <si>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</si>
  <si>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</si>
  <si>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</si>
  <si>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</si>
  <si>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</si>
  <si>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</si>
  <si>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</si>
  <si>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</si>
  <si>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</si>
  <si>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</si>
  <si>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</si>
  <si>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</si>
  <si>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</si>
  <si>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</si>
  <si>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t xml:space="preserve"> ОТЧЕТ ЗА ПАРИЧНИТЕ ПОТОЦИ </t>
  </si>
  <si>
    <t>Други парични потоци от финансова дейност-плащания</t>
  </si>
  <si>
    <t>Разходи по отсрочени данъци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</si>
  <si>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</si>
  <si>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</si>
  <si>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</si>
  <si>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</si>
  <si>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</si>
  <si>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</si>
  <si>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</si>
  <si>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</si>
  <si>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(Марияна Пътова)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</si>
  <si>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</si>
  <si>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</si>
  <si>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</si>
  <si>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</si>
  <si>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</si>
  <si>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</si>
  <si>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</si>
  <si>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</si>
  <si>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</si>
  <si>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</si>
  <si>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Постъпления от  заеми от банкови институции</t>
  </si>
  <si>
    <t>Изплащане на  заеми от банкови институции</t>
  </si>
  <si>
    <t>Платени банкови такси и лихви върху краткосрочни заеми</t>
  </si>
  <si>
    <t xml:space="preserve">              BGN'000</t>
  </si>
  <si>
    <t>-</t>
  </si>
  <si>
    <t>Възстановени заеми предоставени на трети лица</t>
  </si>
  <si>
    <t>Разпределение на печалбата</t>
  </si>
  <si>
    <t>Текуща част от нетекущи задължения</t>
  </si>
  <si>
    <r>
      <t xml:space="preserve">ОТЧЕТ ЗА ПЕЧАЛБИ И ЗАГУБИ И  ВСЕОБХВАТЕН </t>
    </r>
    <r>
      <rPr>
        <b/>
        <sz val="11"/>
        <rFont val="Times New Roman"/>
        <family val="1"/>
      </rPr>
      <t>ДОХОД</t>
    </r>
  </si>
  <si>
    <t>Други компоненти на всеобхватния доход</t>
  </si>
  <si>
    <t xml:space="preserve">                                                      (Венцислав Стойнев)</t>
  </si>
  <si>
    <t>(Венцислав Стойнев)</t>
  </si>
  <si>
    <t>Финансирания</t>
  </si>
  <si>
    <t>Приходи от финансирания</t>
  </si>
  <si>
    <t>.</t>
  </si>
  <si>
    <t>Изплащане на търговски заеми</t>
  </si>
  <si>
    <t>Постъпления от търговски заеми</t>
  </si>
  <si>
    <t>Задължения по оперативен лизинг</t>
  </si>
  <si>
    <t>Салдо към 31 декември 2019 година</t>
  </si>
  <si>
    <t>Салдо към 31 декември 2020година</t>
  </si>
  <si>
    <t>Задължения за получени заеми от банки</t>
  </si>
  <si>
    <t>Постъпления от продажба на дълготрайни активи</t>
  </si>
  <si>
    <t xml:space="preserve">към 30 юни 2021 година </t>
  </si>
  <si>
    <t>Дата:23.07.2021</t>
  </si>
  <si>
    <t>за периода, завършващ на 30 юни 2021 година</t>
  </si>
  <si>
    <t>за периода, завършващ на 30 юни 2021</t>
  </si>
  <si>
    <t>Салдо към 30 юни 2021година</t>
  </si>
  <si>
    <t>Датa:23.07.2021</t>
  </si>
  <si>
    <t>Парични средства и парични еквиваленти на 30 юни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</si>
</sst>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  <numFmt numFmtId="224" formatCode="hh:mm:ss\ &quot;ч.&quot;"/>
  </numFmts>
  <fonts count="58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u val="singleAccounting"/>
      <sz val="11"/>
      <color indexed="8"/>
      <name val="Times New Roman"/>
      <family val="1"/>
    </font>
    <font>
      <b/>
      <u val="singleAccounting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28" borderId="6" applyNumberFormat="0" applyAlignment="0" applyProtection="0"/>
    <xf numFmtId="0" fontId="50" fillId="28" borderId="2" applyNumberFormat="0" applyAlignment="0" applyProtection="0"/>
    <xf numFmtId="0" fontId="51" fillId="29" borderId="7" applyNumberFormat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7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6" fillId="0" borderId="12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7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15" fontId="7" fillId="0" borderId="0" xfId="39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>
      <alignment horizontal="left" vertical="center"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37" applyFont="1" applyFill="1" applyBorder="1" applyAlignment="1" quotePrefix="1">
      <alignment horizontal="left"/>
      <protection/>
    </xf>
    <xf numFmtId="0" fontId="7" fillId="0" borderId="0" xfId="35" applyFont="1" applyFill="1" applyBorder="1" applyAlignment="1">
      <alignment horizontal="center" vertical="center"/>
      <protection/>
    </xf>
    <xf numFmtId="201" fontId="6" fillId="34" borderId="12" xfId="34" applyNumberFormat="1" applyFont="1" applyFill="1" applyBorder="1" applyAlignment="1" applyProtection="1">
      <alignment vertical="center"/>
      <protection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4" fontId="13" fillId="0" borderId="0" xfId="62" applyNumberFormat="1" applyFont="1" applyFill="1" applyBorder="1" applyAlignment="1" quotePrefix="1">
      <alignment horizontal="right" vertical="center" wrapText="1"/>
    </xf>
    <xf numFmtId="14" fontId="13" fillId="0" borderId="0" xfId="0" applyNumberFormat="1" applyFont="1" applyFill="1" applyBorder="1" applyAlignment="1">
      <alignment horizontal="right" vertical="center"/>
    </xf>
    <xf numFmtId="0" fontId="14" fillId="32" borderId="14" xfId="41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0" fontId="22" fillId="25" borderId="0" xfId="0" applyFont="1" applyFill="1" applyBorder="1" applyAlignment="1">
      <alignment horizontal="center"/>
    </xf>
    <xf numFmtId="201" fontId="22" fillId="25" borderId="11" xfId="62" applyNumberFormat="1" applyFont="1" applyFill="1" applyBorder="1" applyAlignment="1">
      <alignment/>
    </xf>
    <xf numFmtId="201" fontId="23" fillId="25" borderId="11" xfId="62" applyNumberFormat="1" applyFont="1" applyFill="1" applyBorder="1" applyAlignment="1">
      <alignment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3" applyNumberFormat="1" applyFont="1" applyFill="1" applyBorder="1" applyAlignment="1" applyProtection="1">
      <alignment horizontal="center" vertical="top" wrapText="1"/>
      <protection/>
    </xf>
    <xf numFmtId="201" fontId="13" fillId="0" borderId="0" xfId="33" applyNumberFormat="1" applyFont="1" applyFill="1" applyBorder="1" applyAlignment="1">
      <alignment horizontal="center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69"/>
  <sheetViews>
    <sheetView zoomScalePageLayoutView="0" workbookViewId="0" topLeftCell="A19">
      <selection activeCell="B45" sqref="B45"/>
    </sheetView>
  </sheetViews>
  <sheetFormatPr defaultColWidth="9.140625" defaultRowHeight="12.75"/>
  <cols>
    <col min="1" max="1" width="55.00390625" style="35" customWidth="1"/>
    <col min="2" max="2" width="13.140625" style="35" customWidth="1"/>
    <col min="3" max="3" width="1.1484375" style="35" customWidth="1"/>
    <col min="4" max="4" width="13.140625" style="35" customWidth="1"/>
    <col min="5" max="5" width="1.1484375" style="35" customWidth="1"/>
    <col min="6" max="6" width="16.8515625" style="35" customWidth="1"/>
    <col min="7" max="7" width="10.57421875" style="35" customWidth="1"/>
    <col min="8" max="8" width="11.421875" style="35" customWidth="1"/>
    <col min="9" max="16384" width="9.140625" style="35" customWidth="1"/>
  </cols>
  <sheetData>
    <row r="1" spans="1:8" ht="13.5">
      <c r="A1" s="85" t="s">
        <v>99</v>
      </c>
      <c r="B1" s="34"/>
      <c r="C1" s="34"/>
      <c r="D1" s="34"/>
      <c r="F1" s="36"/>
      <c r="G1" s="36"/>
      <c r="H1" s="36"/>
    </row>
    <row r="2" spans="1:8" ht="13.5">
      <c r="A2" s="168"/>
      <c r="B2" s="39"/>
      <c r="C2" s="39"/>
      <c r="D2" s="39"/>
      <c r="F2" s="36"/>
      <c r="G2" s="36"/>
      <c r="H2" s="36"/>
    </row>
    <row r="3" spans="1:8" ht="13.5">
      <c r="A3" s="37" t="s">
        <v>88</v>
      </c>
      <c r="B3" s="39"/>
      <c r="C3" s="39"/>
      <c r="D3" s="39"/>
      <c r="G3" s="38"/>
      <c r="H3" s="38"/>
    </row>
    <row r="4" spans="1:8" ht="13.5">
      <c r="A4" s="37"/>
      <c r="B4" s="39"/>
      <c r="C4" s="39"/>
      <c r="D4" s="39"/>
      <c r="G4" s="38"/>
      <c r="H4" s="38"/>
    </row>
    <row r="5" spans="1:4" ht="13.5">
      <c r="A5" s="171" t="s">
        <v>127</v>
      </c>
      <c r="B5" s="41"/>
      <c r="C5" s="41"/>
      <c r="D5" s="41"/>
    </row>
    <row r="6" spans="1:4" ht="29.25" customHeight="1">
      <c r="A6" s="43"/>
      <c r="B6" s="180">
        <v>44377</v>
      </c>
      <c r="C6" s="44"/>
      <c r="D6" s="181">
        <v>44196</v>
      </c>
    </row>
    <row r="7" spans="2:4" ht="14.25" customHeight="1">
      <c r="B7" s="189" t="s">
        <v>108</v>
      </c>
      <c r="C7" s="44"/>
      <c r="D7" s="189" t="s">
        <v>108</v>
      </c>
    </row>
    <row r="8" spans="1:4" s="47" customFormat="1" ht="14.25" customHeight="1">
      <c r="A8" s="45" t="s">
        <v>7</v>
      </c>
      <c r="B8" s="190"/>
      <c r="C8" s="46"/>
      <c r="D8" s="190"/>
    </row>
    <row r="9" spans="1:4" s="47" customFormat="1" ht="13.5">
      <c r="A9" s="45" t="s">
        <v>8</v>
      </c>
      <c r="B9" s="48"/>
      <c r="C9" s="48"/>
      <c r="D9" s="48"/>
    </row>
    <row r="10" spans="1:4" s="47" customFormat="1" ht="13.5">
      <c r="A10" s="49" t="s">
        <v>9</v>
      </c>
      <c r="B10" s="50">
        <v>11315</v>
      </c>
      <c r="C10" s="51"/>
      <c r="D10" s="50">
        <v>12034</v>
      </c>
    </row>
    <row r="11" spans="1:4" s="47" customFormat="1" ht="13.5">
      <c r="A11" s="53" t="s">
        <v>10</v>
      </c>
      <c r="B11" s="50">
        <v>16</v>
      </c>
      <c r="C11" s="51"/>
      <c r="D11" s="50">
        <v>30</v>
      </c>
    </row>
    <row r="12" spans="1:4" s="47" customFormat="1" ht="13.5">
      <c r="A12" s="53" t="s">
        <v>11</v>
      </c>
      <c r="B12" s="50">
        <v>3426</v>
      </c>
      <c r="C12" s="51"/>
      <c r="D12" s="50">
        <v>3426</v>
      </c>
    </row>
    <row r="13" spans="1:4" s="47" customFormat="1" ht="13.5">
      <c r="A13" s="55" t="s">
        <v>62</v>
      </c>
      <c r="B13" s="50">
        <v>259</v>
      </c>
      <c r="C13" s="51"/>
      <c r="D13" s="50">
        <v>259</v>
      </c>
    </row>
    <row r="14" spans="1:4" s="47" customFormat="1" ht="14.25" customHeight="1">
      <c r="A14" s="45"/>
      <c r="B14" s="56">
        <f>SUM(B10:B13)</f>
        <v>15016</v>
      </c>
      <c r="C14" s="57"/>
      <c r="D14" s="56">
        <f>SUM(D10:D13)</f>
        <v>15749</v>
      </c>
    </row>
    <row r="15" spans="1:4" s="47" customFormat="1" ht="14.25" customHeight="1">
      <c r="A15" s="45"/>
      <c r="B15" s="58"/>
      <c r="C15" s="57"/>
      <c r="D15" s="58"/>
    </row>
    <row r="16" spans="1:4" s="47" customFormat="1" ht="13.5">
      <c r="A16" s="45" t="s">
        <v>12</v>
      </c>
      <c r="B16" s="50"/>
      <c r="C16" s="57"/>
      <c r="D16" s="50"/>
    </row>
    <row r="17" spans="1:4" s="47" customFormat="1" ht="13.5">
      <c r="A17" s="49" t="s">
        <v>13</v>
      </c>
      <c r="B17" s="50">
        <v>1551</v>
      </c>
      <c r="C17" s="51"/>
      <c r="D17" s="50">
        <v>1334</v>
      </c>
    </row>
    <row r="18" spans="1:6" s="47" customFormat="1" ht="13.5">
      <c r="A18" s="49" t="s">
        <v>14</v>
      </c>
      <c r="B18" s="50">
        <v>564</v>
      </c>
      <c r="C18" s="51"/>
      <c r="D18" s="50">
        <v>547</v>
      </c>
      <c r="E18" s="52"/>
      <c r="F18" s="52"/>
    </row>
    <row r="19" spans="1:6" s="47" customFormat="1" ht="13.5">
      <c r="A19" s="49" t="s">
        <v>15</v>
      </c>
      <c r="B19" s="50">
        <v>208</v>
      </c>
      <c r="C19" s="51"/>
      <c r="D19" s="50">
        <v>859</v>
      </c>
      <c r="F19" s="54"/>
    </row>
    <row r="20" spans="1:4" s="47" customFormat="1" ht="13.5">
      <c r="A20" s="59" t="s">
        <v>87</v>
      </c>
      <c r="B20" s="50">
        <v>103</v>
      </c>
      <c r="C20" s="51"/>
      <c r="D20" s="50">
        <v>48</v>
      </c>
    </row>
    <row r="21" spans="1:4" s="47" customFormat="1" ht="13.5">
      <c r="A21" s="59" t="s">
        <v>86</v>
      </c>
      <c r="B21" s="50">
        <v>73</v>
      </c>
      <c r="C21" s="51"/>
      <c r="D21" s="50">
        <v>236</v>
      </c>
    </row>
    <row r="22" spans="1:4" s="47" customFormat="1" ht="13.5">
      <c r="A22" s="49" t="s">
        <v>16</v>
      </c>
      <c r="B22" s="50">
        <v>144</v>
      </c>
      <c r="C22" s="51"/>
      <c r="D22" s="50">
        <v>73</v>
      </c>
    </row>
    <row r="23" spans="1:4" s="47" customFormat="1" ht="13.5">
      <c r="A23" s="45"/>
      <c r="B23" s="56">
        <f>SUM(B17:B22)</f>
        <v>2643</v>
      </c>
      <c r="C23" s="57"/>
      <c r="D23" s="56">
        <f>SUM(D17:D22)</f>
        <v>3097</v>
      </c>
    </row>
    <row r="24" spans="1:4" s="47" customFormat="1" ht="13.5">
      <c r="A24" s="45"/>
      <c r="B24" s="58"/>
      <c r="C24" s="57"/>
      <c r="D24" s="58"/>
    </row>
    <row r="25" spans="1:4" s="47" customFormat="1" ht="14.25" thickBot="1">
      <c r="A25" s="45" t="s">
        <v>17</v>
      </c>
      <c r="B25" s="60">
        <f>SUM(B14+B23)</f>
        <v>17659</v>
      </c>
      <c r="C25" s="57"/>
      <c r="D25" s="60">
        <f>SUM(D14+D23)</f>
        <v>18846</v>
      </c>
    </row>
    <row r="26" spans="1:4" s="47" customFormat="1" ht="14.25" thickTop="1">
      <c r="A26" s="49"/>
      <c r="B26" s="50"/>
      <c r="C26" s="51"/>
      <c r="D26" s="50"/>
    </row>
    <row r="27" spans="1:4" s="47" customFormat="1" ht="13.5">
      <c r="A27" s="45" t="s">
        <v>18</v>
      </c>
      <c r="B27" s="61"/>
      <c r="C27" s="62"/>
      <c r="D27" s="61"/>
    </row>
    <row r="28" spans="1:4" s="47" customFormat="1" ht="13.5">
      <c r="A28" s="45" t="s">
        <v>19</v>
      </c>
      <c r="B28" s="61"/>
      <c r="C28" s="62"/>
      <c r="D28" s="61"/>
    </row>
    <row r="29" spans="1:4" s="47" customFormat="1" ht="13.5">
      <c r="A29" s="49" t="s">
        <v>81</v>
      </c>
      <c r="B29" s="50">
        <v>2404</v>
      </c>
      <c r="C29" s="51"/>
      <c r="D29" s="50">
        <v>2404</v>
      </c>
    </row>
    <row r="30" spans="1:4" s="47" customFormat="1" ht="13.5">
      <c r="A30" s="49" t="s">
        <v>91</v>
      </c>
      <c r="B30" s="50">
        <v>-6233</v>
      </c>
      <c r="C30" s="51"/>
      <c r="D30" s="50">
        <v>-6441</v>
      </c>
    </row>
    <row r="31" spans="1:4" s="47" customFormat="1" ht="17.25" customHeight="1">
      <c r="A31" s="49" t="s">
        <v>20</v>
      </c>
      <c r="B31" s="50">
        <v>9387</v>
      </c>
      <c r="C31" s="51">
        <v>10947</v>
      </c>
      <c r="D31" s="50">
        <v>9368</v>
      </c>
    </row>
    <row r="32" spans="1:4" s="47" customFormat="1" ht="13.5">
      <c r="A32" s="45" t="s">
        <v>48</v>
      </c>
      <c r="B32" s="56">
        <f>SUM(B29:B31)</f>
        <v>5558</v>
      </c>
      <c r="C32" s="57"/>
      <c r="D32" s="56">
        <f>SUM(D29:D31)</f>
        <v>5331</v>
      </c>
    </row>
    <row r="33" spans="1:4" s="47" customFormat="1" ht="13.5">
      <c r="A33" s="45"/>
      <c r="B33" s="63"/>
      <c r="C33" s="51"/>
      <c r="D33" s="63"/>
    </row>
    <row r="34" spans="1:4" s="47" customFormat="1" ht="13.5">
      <c r="A34" s="45" t="s">
        <v>21</v>
      </c>
      <c r="B34" s="50"/>
      <c r="C34" s="57"/>
      <c r="D34" s="50"/>
    </row>
    <row r="35" spans="1:4" s="47" customFormat="1" ht="13.5">
      <c r="A35" s="45" t="s">
        <v>22</v>
      </c>
      <c r="B35" s="50"/>
      <c r="C35" s="51"/>
      <c r="D35" s="50"/>
    </row>
    <row r="36" spans="1:4" s="47" customFormat="1" ht="13.5">
      <c r="A36" s="49" t="s">
        <v>89</v>
      </c>
      <c r="B36" s="50">
        <v>7391</v>
      </c>
      <c r="C36" s="51"/>
      <c r="D36" s="50">
        <v>7691</v>
      </c>
    </row>
    <row r="37" spans="1:4" s="47" customFormat="1" ht="13.5">
      <c r="A37" s="49" t="s">
        <v>125</v>
      </c>
      <c r="B37" s="50">
        <v>580</v>
      </c>
      <c r="C37" s="51">
        <v>0</v>
      </c>
      <c r="D37" s="50">
        <v>651</v>
      </c>
    </row>
    <row r="38" spans="1:4" s="47" customFormat="1" ht="13.5">
      <c r="A38" s="49" t="s">
        <v>122</v>
      </c>
      <c r="B38" s="50">
        <v>16</v>
      </c>
      <c r="C38" s="51"/>
      <c r="D38" s="50">
        <v>30</v>
      </c>
    </row>
    <row r="39" spans="1:4" s="47" customFormat="1" ht="13.5">
      <c r="A39" s="49" t="s">
        <v>117</v>
      </c>
      <c r="B39" s="50">
        <v>1096</v>
      </c>
      <c r="C39" s="51"/>
      <c r="D39" s="50">
        <v>1373</v>
      </c>
    </row>
    <row r="40" spans="1:4" s="47" customFormat="1" ht="13.5">
      <c r="A40" s="45"/>
      <c r="B40" s="56">
        <f>B36+B39+B38+B37</f>
        <v>9083</v>
      </c>
      <c r="C40" s="57"/>
      <c r="D40" s="56">
        <f>SUM(D36:D39)</f>
        <v>9745</v>
      </c>
    </row>
    <row r="41" spans="2:4" s="47" customFormat="1" ht="13.5">
      <c r="B41" s="65"/>
      <c r="C41" s="65"/>
      <c r="D41" s="65"/>
    </row>
    <row r="42" spans="1:4" s="47" customFormat="1" ht="13.5">
      <c r="A42" s="45" t="s">
        <v>24</v>
      </c>
      <c r="B42" s="66"/>
      <c r="C42" s="67"/>
      <c r="D42" s="66"/>
    </row>
    <row r="43" spans="1:4" s="47" customFormat="1" ht="13.5">
      <c r="A43" s="49" t="s">
        <v>112</v>
      </c>
      <c r="B43" s="50">
        <v>165</v>
      </c>
      <c r="C43" s="67"/>
      <c r="D43" s="50">
        <v>136</v>
      </c>
    </row>
    <row r="44" spans="1:4" s="47" customFormat="1" ht="13.5">
      <c r="A44" s="64" t="s">
        <v>76</v>
      </c>
      <c r="B44" s="68">
        <v>1836</v>
      </c>
      <c r="C44" s="51">
        <v>2046</v>
      </c>
      <c r="D44" s="68">
        <v>2283</v>
      </c>
    </row>
    <row r="45" spans="1:5" s="47" customFormat="1" ht="13.5">
      <c r="A45" s="64" t="s">
        <v>23</v>
      </c>
      <c r="B45" s="68">
        <v>2</v>
      </c>
      <c r="C45" s="51"/>
      <c r="D45" s="68">
        <v>2</v>
      </c>
      <c r="E45" s="52"/>
    </row>
    <row r="46" spans="1:5" s="47" customFormat="1" ht="13.5">
      <c r="A46" s="69" t="s">
        <v>25</v>
      </c>
      <c r="B46" s="68">
        <v>262</v>
      </c>
      <c r="C46" s="51"/>
      <c r="D46" s="68">
        <v>266</v>
      </c>
      <c r="E46" s="52"/>
    </row>
    <row r="47" spans="1:4" s="47" customFormat="1" ht="13.5">
      <c r="A47" s="64" t="s">
        <v>26</v>
      </c>
      <c r="B47" s="68">
        <v>130</v>
      </c>
      <c r="C47" s="51"/>
      <c r="D47" s="68">
        <v>163</v>
      </c>
    </row>
    <row r="48" spans="1:4" s="47" customFormat="1" ht="13.5">
      <c r="A48" s="64" t="s">
        <v>27</v>
      </c>
      <c r="B48" s="68">
        <v>623</v>
      </c>
      <c r="C48" s="51"/>
      <c r="D48" s="68">
        <v>927</v>
      </c>
    </row>
    <row r="49" spans="1:4" s="47" customFormat="1" ht="13.5">
      <c r="A49" s="45"/>
      <c r="B49" s="56">
        <f>SUM(B43:B48)</f>
        <v>3018</v>
      </c>
      <c r="C49" s="57"/>
      <c r="D49" s="56">
        <f>SUM(D43:D48)</f>
        <v>3777</v>
      </c>
    </row>
    <row r="50" spans="1:4" ht="9" customHeight="1">
      <c r="A50" s="37"/>
      <c r="B50" s="70"/>
      <c r="C50" s="71"/>
      <c r="D50" s="70"/>
    </row>
    <row r="51" spans="1:4" ht="13.5">
      <c r="A51" s="37" t="s">
        <v>28</v>
      </c>
      <c r="B51" s="72">
        <f>B40+B49</f>
        <v>12101</v>
      </c>
      <c r="C51" s="71"/>
      <c r="D51" s="72">
        <f>D40+D49</f>
        <v>13522</v>
      </c>
    </row>
    <row r="52" spans="1:4" ht="13.5">
      <c r="A52" s="73"/>
      <c r="B52" s="70"/>
      <c r="C52" s="71"/>
      <c r="D52" s="70"/>
    </row>
    <row r="53" spans="1:4" ht="14.25" thickBot="1">
      <c r="A53" s="37" t="s">
        <v>29</v>
      </c>
      <c r="B53" s="184">
        <f>B32+B51</f>
        <v>17659</v>
      </c>
      <c r="C53" s="71"/>
      <c r="D53" s="74">
        <f>D32+D51</f>
        <v>18853</v>
      </c>
    </row>
    <row r="54" spans="1:4" ht="14.25" thickTop="1">
      <c r="A54" s="42"/>
      <c r="B54" s="75"/>
      <c r="C54" s="75"/>
      <c r="D54" s="75"/>
    </row>
    <row r="55" spans="1:4" ht="13.5">
      <c r="A55" s="172" t="s">
        <v>128</v>
      </c>
      <c r="B55" s="75"/>
      <c r="C55" s="75"/>
      <c r="D55" s="75"/>
    </row>
    <row r="56" spans="1:4" ht="17.25" customHeight="1">
      <c r="A56" s="78"/>
      <c r="B56" s="77"/>
      <c r="C56" s="77"/>
      <c r="D56" s="77"/>
    </row>
    <row r="57" spans="1:4" ht="13.5">
      <c r="A57" s="78"/>
      <c r="B57" s="78"/>
      <c r="C57" s="78"/>
      <c r="D57" s="78"/>
    </row>
    <row r="58" spans="1:4" s="81" customFormat="1" ht="13.5">
      <c r="A58" s="79" t="s">
        <v>92</v>
      </c>
      <c r="B58" s="80"/>
      <c r="C58" s="80"/>
      <c r="D58" s="80"/>
    </row>
    <row r="59" spans="1:4" s="81" customFormat="1" ht="13.5">
      <c r="A59" s="82" t="s">
        <v>116</v>
      </c>
      <c r="B59" s="80"/>
      <c r="C59" s="80"/>
      <c r="D59" s="80"/>
    </row>
    <row r="60" spans="1:4" s="81" customFormat="1" ht="13.5">
      <c r="A60" s="82"/>
      <c r="B60" s="80"/>
      <c r="C60" s="80"/>
      <c r="D60" s="80"/>
    </row>
    <row r="61" spans="1:4" s="81" customFormat="1" ht="13.5">
      <c r="A61" s="79" t="s">
        <v>1</v>
      </c>
      <c r="B61" s="80"/>
      <c r="C61" s="80"/>
      <c r="D61" s="80"/>
    </row>
    <row r="62" spans="1:4" s="81" customFormat="1" ht="14.25">
      <c r="A62" s="162" t="s">
        <v>95</v>
      </c>
      <c r="B62" s="83"/>
      <c r="C62" s="83"/>
      <c r="D62" s="83"/>
    </row>
    <row r="63" spans="1:4" s="81" customFormat="1" ht="13.5">
      <c r="A63" s="13"/>
      <c r="B63" s="83"/>
      <c r="C63" s="83"/>
      <c r="D63" s="83"/>
    </row>
    <row r="67" ht="13.5">
      <c r="A67" s="84"/>
    </row>
    <row r="68" ht="13.5">
      <c r="A68" s="84"/>
    </row>
    <row r="69" ht="13.5">
      <c r="A69" s="84"/>
    </row>
  </sheetData>
  <sheetProtection/>
  <mergeCells count="2">
    <mergeCell ref="B7:B8"/>
    <mergeCell ref="D7:D8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46"/>
  <sheetViews>
    <sheetView zoomScaleSheetLayoutView="80" zoomScalePageLayoutView="0" workbookViewId="0" topLeftCell="A22">
      <selection activeCell="B22" sqref="B22"/>
    </sheetView>
  </sheetViews>
  <sheetFormatPr defaultColWidth="9.140625" defaultRowHeight="12.75"/>
  <cols>
    <col min="1" max="1" width="66.421875" style="6" customWidth="1"/>
    <col min="2" max="2" width="13.00390625" style="18" customWidth="1"/>
    <col min="3" max="3" width="1.1484375" style="24" customWidth="1"/>
    <col min="4" max="4" width="12.421875" style="18" customWidth="1"/>
    <col min="5" max="5" width="1.421875" style="24" customWidth="1"/>
    <col min="6" max="16384" width="9.140625" style="6" customWidth="1"/>
  </cols>
  <sheetData>
    <row r="1" spans="1:5" ht="13.5">
      <c r="A1" s="86" t="s">
        <v>99</v>
      </c>
      <c r="B1" s="15"/>
      <c r="C1" s="15"/>
      <c r="D1" s="15"/>
      <c r="E1" s="16"/>
    </row>
    <row r="2" spans="1:5" s="3" customFormat="1" ht="33" customHeight="1">
      <c r="A2" s="1" t="s">
        <v>113</v>
      </c>
      <c r="B2" s="17"/>
      <c r="C2" s="17"/>
      <c r="D2" s="17"/>
      <c r="E2" s="17"/>
    </row>
    <row r="3" spans="1:5" ht="13.5">
      <c r="A3" s="173" t="s">
        <v>129</v>
      </c>
      <c r="C3" s="17"/>
      <c r="E3" s="17"/>
    </row>
    <row r="4" spans="1:5" ht="13.5">
      <c r="A4" s="2"/>
      <c r="B4" s="20"/>
      <c r="C4" s="19"/>
      <c r="D4" s="20"/>
      <c r="E4" s="17"/>
    </row>
    <row r="5" spans="1:5" ht="15" customHeight="1">
      <c r="A5" s="3"/>
      <c r="B5" s="182">
        <v>44377</v>
      </c>
      <c r="C5" s="183">
        <v>42277</v>
      </c>
      <c r="D5" s="182">
        <v>44012</v>
      </c>
      <c r="E5" s="22"/>
    </row>
    <row r="6" spans="1:5" ht="13.5">
      <c r="A6" s="3"/>
      <c r="B6" s="191" t="s">
        <v>30</v>
      </c>
      <c r="C6" s="21"/>
      <c r="D6" s="191" t="s">
        <v>30</v>
      </c>
      <c r="E6" s="23"/>
    </row>
    <row r="7" spans="1:5" ht="13.5">
      <c r="A7" s="4"/>
      <c r="B7" s="192"/>
      <c r="D7" s="192"/>
      <c r="E7" s="25"/>
    </row>
    <row r="8" spans="1:6" ht="15" customHeight="1">
      <c r="A8" s="3" t="s">
        <v>0</v>
      </c>
      <c r="B8" s="18">
        <v>4380</v>
      </c>
      <c r="D8" s="18">
        <v>3839</v>
      </c>
      <c r="F8" s="26"/>
    </row>
    <row r="9" spans="1:4" ht="13.5">
      <c r="A9" s="3" t="s">
        <v>79</v>
      </c>
      <c r="B9" s="18">
        <v>136</v>
      </c>
      <c r="D9" s="18">
        <v>156</v>
      </c>
    </row>
    <row r="10" spans="1:4" ht="13.5">
      <c r="A10" s="5" t="s">
        <v>3</v>
      </c>
      <c r="B10" s="18">
        <v>144</v>
      </c>
      <c r="D10" s="18">
        <v>-216</v>
      </c>
    </row>
    <row r="11" spans="1:4" ht="13.5">
      <c r="A11" s="3" t="s">
        <v>75</v>
      </c>
      <c r="B11" s="18">
        <v>-2139</v>
      </c>
      <c r="D11" s="18">
        <v>-1664</v>
      </c>
    </row>
    <row r="12" spans="1:4" ht="13.5">
      <c r="A12" s="3" t="s">
        <v>4</v>
      </c>
      <c r="B12" s="18">
        <v>-261</v>
      </c>
      <c r="D12" s="18">
        <v>-252</v>
      </c>
    </row>
    <row r="13" spans="1:4" ht="13.5">
      <c r="A13" s="3" t="s">
        <v>5</v>
      </c>
      <c r="B13" s="18">
        <v>-1291</v>
      </c>
      <c r="D13" s="18">
        <v>-1230</v>
      </c>
    </row>
    <row r="14" spans="1:4" ht="13.5">
      <c r="A14" s="3" t="s">
        <v>6</v>
      </c>
      <c r="B14" s="18">
        <v>-745</v>
      </c>
      <c r="D14" s="18">
        <v>-395</v>
      </c>
    </row>
    <row r="15" spans="1:4" ht="13.5">
      <c r="A15" s="3" t="s">
        <v>69</v>
      </c>
      <c r="B15" s="18">
        <v>-95</v>
      </c>
      <c r="D15" s="18">
        <v>-67</v>
      </c>
    </row>
    <row r="16" spans="1:4" ht="13.5">
      <c r="A16" s="1" t="s">
        <v>60</v>
      </c>
      <c r="B16" s="32">
        <f>SUM(B8:B15)</f>
        <v>129</v>
      </c>
      <c r="C16" s="25"/>
      <c r="D16" s="32">
        <f>SUM(D8:D15)</f>
        <v>171</v>
      </c>
    </row>
    <row r="17" ht="17.25" customHeight="1"/>
    <row r="18" spans="1:4" ht="17.25" customHeight="1">
      <c r="A18" s="185" t="s">
        <v>118</v>
      </c>
      <c r="B18" s="188">
        <v>277</v>
      </c>
      <c r="C18" s="186"/>
      <c r="D18" s="187">
        <v>54</v>
      </c>
    </row>
    <row r="19" ht="17.25" customHeight="1"/>
    <row r="20" spans="1:4" ht="13.5">
      <c r="A20" s="5" t="s">
        <v>70</v>
      </c>
      <c r="B20" s="18">
        <v>10</v>
      </c>
      <c r="D20" s="18">
        <v>10</v>
      </c>
    </row>
    <row r="21" spans="1:4" ht="13.5">
      <c r="A21" s="5" t="s">
        <v>71</v>
      </c>
      <c r="B21" s="18">
        <v>-189</v>
      </c>
      <c r="D21" s="18">
        <v>-193</v>
      </c>
    </row>
    <row r="22" spans="1:4" ht="18.75" customHeight="1">
      <c r="A22" s="1" t="s">
        <v>61</v>
      </c>
      <c r="B22" s="32">
        <f>SUM(B20:B21)</f>
        <v>-179</v>
      </c>
      <c r="C22" s="25"/>
      <c r="D22" s="32">
        <f>SUM(D20:D21)</f>
        <v>-183</v>
      </c>
    </row>
    <row r="24" spans="1:4" ht="13.5">
      <c r="A24" s="1" t="s">
        <v>73</v>
      </c>
      <c r="B24" s="32">
        <f>B16+B18+B22</f>
        <v>227</v>
      </c>
      <c r="C24" s="32">
        <f>C16+C18+C22</f>
        <v>0</v>
      </c>
      <c r="D24" s="32">
        <f>D16+D18+D22</f>
        <v>42</v>
      </c>
    </row>
    <row r="25" ht="13.5">
      <c r="A25" s="3" t="s">
        <v>74</v>
      </c>
    </row>
    <row r="26" ht="13.5">
      <c r="A26" s="3" t="s">
        <v>85</v>
      </c>
    </row>
    <row r="27" spans="1:5" ht="13.5">
      <c r="A27" s="1" t="s">
        <v>2</v>
      </c>
      <c r="B27" s="32">
        <f>SUM(B24:B26)</f>
        <v>227</v>
      </c>
      <c r="C27" s="25"/>
      <c r="D27" s="32">
        <f>SUM(D24:D26)</f>
        <v>42</v>
      </c>
      <c r="E27" s="25"/>
    </row>
    <row r="28" spans="1:5" ht="13.5">
      <c r="A28" s="3" t="s">
        <v>72</v>
      </c>
      <c r="E28" s="25"/>
    </row>
    <row r="29" spans="1:5" ht="14.25" thickBot="1">
      <c r="A29" s="2" t="s">
        <v>68</v>
      </c>
      <c r="B29" s="33">
        <f>SUM(B27:B28)</f>
        <v>227</v>
      </c>
      <c r="C29" s="28"/>
      <c r="D29" s="33">
        <f>SUM(D27:D28)</f>
        <v>42</v>
      </c>
      <c r="E29" s="25"/>
    </row>
    <row r="30" spans="1:5" ht="15.75" customHeight="1" thickTop="1">
      <c r="A30" s="2" t="s">
        <v>114</v>
      </c>
      <c r="B30" s="27"/>
      <c r="C30" s="25"/>
      <c r="D30" s="27"/>
      <c r="E30" s="25"/>
    </row>
    <row r="31" spans="1:4" ht="21.75" customHeight="1" thickBot="1">
      <c r="A31" s="1" t="s">
        <v>102</v>
      </c>
      <c r="B31" s="33">
        <f>B29</f>
        <v>227</v>
      </c>
      <c r="C31" s="28"/>
      <c r="D31" s="33">
        <f>D29</f>
        <v>42</v>
      </c>
    </row>
    <row r="32" spans="1:4" ht="14.25" thickTop="1">
      <c r="A32" s="2"/>
      <c r="B32" s="29"/>
      <c r="C32" s="28"/>
      <c r="D32" s="29"/>
    </row>
    <row r="33" spans="1:4" ht="13.5">
      <c r="A33" s="2"/>
      <c r="B33" s="29"/>
      <c r="C33" s="28"/>
      <c r="D33" s="29"/>
    </row>
    <row r="34" spans="1:4" ht="13.5">
      <c r="A34" s="2"/>
      <c r="B34" s="29"/>
      <c r="C34" s="28"/>
      <c r="D34" s="29"/>
    </row>
    <row r="35" spans="1:4" ht="14.25" customHeight="1">
      <c r="A35" s="7"/>
      <c r="B35" s="29"/>
      <c r="C35" s="28"/>
      <c r="D35" s="29"/>
    </row>
    <row r="36" spans="1:4" ht="14.25" customHeight="1">
      <c r="A36" s="7"/>
      <c r="B36" s="29"/>
      <c r="C36" s="28"/>
      <c r="D36" s="29"/>
    </row>
    <row r="37" spans="1:4" ht="14.25" customHeight="1">
      <c r="A37" s="174" t="s">
        <v>128</v>
      </c>
      <c r="B37" s="29"/>
      <c r="C37" s="28"/>
      <c r="D37" s="29"/>
    </row>
    <row r="38" spans="1:4" ht="14.25" customHeight="1">
      <c r="A38" s="8"/>
      <c r="B38" s="31"/>
      <c r="C38" s="30"/>
      <c r="D38" s="31"/>
    </row>
    <row r="39" ht="14.25" customHeight="1">
      <c r="A39" s="9"/>
    </row>
    <row r="40" ht="14.25" customHeight="1">
      <c r="A40" s="9"/>
    </row>
    <row r="41" ht="14.25" customHeight="1">
      <c r="A41" s="11" t="s">
        <v>92</v>
      </c>
    </row>
    <row r="42" ht="14.25" customHeight="1">
      <c r="A42" s="9" t="s">
        <v>115</v>
      </c>
    </row>
    <row r="43" ht="14.25" customHeight="1">
      <c r="A43" s="10"/>
    </row>
    <row r="44" ht="14.25">
      <c r="A44" s="12" t="s">
        <v>1</v>
      </c>
    </row>
    <row r="45" ht="14.25">
      <c r="A45" s="161" t="s">
        <v>94</v>
      </c>
    </row>
    <row r="46" ht="13.5">
      <c r="A46" s="8"/>
    </row>
  </sheetData>
  <sheetProtection/>
  <mergeCells count="2">
    <mergeCell ref="B6:B7"/>
    <mergeCell ref="D6:D7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8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1"/>
  <sheetViews>
    <sheetView zoomScalePageLayoutView="0" workbookViewId="0" topLeftCell="A25">
      <selection activeCell="B34" sqref="B34"/>
    </sheetView>
  </sheetViews>
  <sheetFormatPr defaultColWidth="2.421875" defaultRowHeight="12.75"/>
  <cols>
    <col min="1" max="1" width="67.140625" style="99" customWidth="1"/>
    <col min="2" max="2" width="19.421875" style="124" bestFit="1" customWidth="1"/>
    <col min="3" max="3" width="0.9921875" style="124" customWidth="1"/>
    <col min="4" max="4" width="20.00390625" style="125" customWidth="1"/>
    <col min="5" max="5" width="1.421875" style="124" customWidth="1"/>
    <col min="6" max="25" width="11.421875" style="99" customWidth="1"/>
    <col min="26" max="16384" width="2.421875" style="99" customWidth="1"/>
  </cols>
  <sheetData>
    <row r="1" spans="1:12" s="89" customFormat="1" ht="13.5">
      <c r="A1" s="87" t="s">
        <v>99</v>
      </c>
      <c r="B1" s="88"/>
      <c r="C1" s="88"/>
      <c r="D1" s="88"/>
      <c r="E1" s="88"/>
      <c r="F1" s="91"/>
      <c r="G1" s="91"/>
      <c r="H1" s="91"/>
      <c r="I1" s="91"/>
      <c r="J1" s="91"/>
      <c r="K1" s="91"/>
      <c r="L1" s="91"/>
    </row>
    <row r="2" spans="1:12" s="89" customFormat="1" ht="13.5">
      <c r="A2" s="92"/>
      <c r="B2" s="93"/>
      <c r="C2" s="93"/>
      <c r="D2" s="93"/>
      <c r="E2" s="93"/>
      <c r="F2" s="91"/>
      <c r="G2" s="91"/>
      <c r="H2" s="91"/>
      <c r="I2" s="91"/>
      <c r="J2" s="91"/>
      <c r="K2" s="91"/>
      <c r="L2" s="91"/>
    </row>
    <row r="3" spans="1:12" s="94" customFormat="1" ht="13.5">
      <c r="A3" s="92" t="s">
        <v>83</v>
      </c>
      <c r="B3" s="93"/>
      <c r="C3" s="93"/>
      <c r="D3" s="93"/>
      <c r="E3" s="93"/>
      <c r="F3" s="96"/>
      <c r="G3" s="96"/>
      <c r="H3" s="96"/>
      <c r="I3" s="96"/>
      <c r="J3" s="96"/>
      <c r="K3" s="96"/>
      <c r="L3" s="96"/>
    </row>
    <row r="4" spans="1:12" s="94" customFormat="1" ht="13.5">
      <c r="A4" s="92"/>
      <c r="B4" s="93"/>
      <c r="C4" s="93"/>
      <c r="D4" s="93"/>
      <c r="E4" s="93"/>
      <c r="F4" s="96"/>
      <c r="G4" s="96"/>
      <c r="H4" s="96"/>
      <c r="I4" s="96"/>
      <c r="J4" s="96"/>
      <c r="K4" s="96"/>
      <c r="L4" s="96"/>
    </row>
    <row r="5" spans="1:5" s="94" customFormat="1" ht="13.5">
      <c r="A5" s="170" t="s">
        <v>130</v>
      </c>
      <c r="B5" s="93"/>
      <c r="C5" s="93"/>
      <c r="D5" s="93"/>
      <c r="E5" s="93"/>
    </row>
    <row r="6" spans="1:5" ht="13.5">
      <c r="A6" s="97"/>
      <c r="B6" s="169">
        <v>44377</v>
      </c>
      <c r="C6" s="98"/>
      <c r="D6" s="169">
        <v>44012</v>
      </c>
      <c r="E6" s="98"/>
    </row>
    <row r="7" spans="1:5" ht="14.25" customHeight="1">
      <c r="A7" s="97"/>
      <c r="B7" s="100" t="s">
        <v>30</v>
      </c>
      <c r="C7" s="101"/>
      <c r="D7" s="100" t="s">
        <v>119</v>
      </c>
      <c r="E7" s="101"/>
    </row>
    <row r="8" spans="1:5" ht="13.5">
      <c r="A8" s="97"/>
      <c r="B8" s="103"/>
      <c r="C8" s="102"/>
      <c r="D8" s="103"/>
      <c r="E8" s="102"/>
    </row>
    <row r="9" spans="1:5" ht="13.5">
      <c r="A9" s="104" t="s">
        <v>31</v>
      </c>
      <c r="B9" s="106"/>
      <c r="C9" s="105"/>
      <c r="D9" s="106"/>
      <c r="E9" s="105"/>
    </row>
    <row r="10" spans="1:5" ht="13.5">
      <c r="A10" s="107" t="s">
        <v>32</v>
      </c>
      <c r="B10" s="108">
        <v>4708</v>
      </c>
      <c r="C10" s="105"/>
      <c r="D10" s="108">
        <v>4061</v>
      </c>
      <c r="E10" s="105"/>
    </row>
    <row r="11" spans="1:5" ht="13.5">
      <c r="A11" s="107" t="s">
        <v>33</v>
      </c>
      <c r="B11" s="108">
        <v>-2967</v>
      </c>
      <c r="C11" s="105"/>
      <c r="D11" s="108">
        <v>-2297</v>
      </c>
      <c r="E11" s="105"/>
    </row>
    <row r="12" spans="1:5" ht="13.5">
      <c r="A12" s="107" t="s">
        <v>77</v>
      </c>
      <c r="B12" s="108">
        <v>-956</v>
      </c>
      <c r="C12" s="105"/>
      <c r="D12" s="108">
        <v>-1025</v>
      </c>
      <c r="E12" s="105"/>
    </row>
    <row r="13" spans="1:5" s="109" customFormat="1" ht="13.5">
      <c r="A13" s="107" t="s">
        <v>104</v>
      </c>
      <c r="B13" s="108">
        <v>40</v>
      </c>
      <c r="C13" s="105"/>
      <c r="D13" s="108">
        <v>-5</v>
      </c>
      <c r="E13" s="105"/>
    </row>
    <row r="14" spans="1:5" s="109" customFormat="1" ht="13.5">
      <c r="A14" s="107" t="s">
        <v>107</v>
      </c>
      <c r="B14" s="108">
        <v>-12</v>
      </c>
      <c r="C14" s="105"/>
      <c r="D14" s="108">
        <v>-12</v>
      </c>
      <c r="E14" s="105"/>
    </row>
    <row r="15" spans="1:5" s="109" customFormat="1" ht="13.5">
      <c r="A15" s="107" t="s">
        <v>34</v>
      </c>
      <c r="B15" s="108">
        <v>-11</v>
      </c>
      <c r="C15" s="105"/>
      <c r="D15" s="108">
        <v>-10</v>
      </c>
      <c r="E15" s="105"/>
    </row>
    <row r="16" spans="1:5" ht="13.5">
      <c r="A16" s="107" t="s">
        <v>35</v>
      </c>
      <c r="B16" s="108">
        <v>61</v>
      </c>
      <c r="C16" s="105"/>
      <c r="D16" s="108">
        <v>35</v>
      </c>
      <c r="E16" s="105"/>
    </row>
    <row r="17" spans="1:5" s="109" customFormat="1" ht="17.25" customHeight="1">
      <c r="A17" s="104" t="s">
        <v>63</v>
      </c>
      <c r="B17" s="110">
        <f>SUM(B10:B16)</f>
        <v>863</v>
      </c>
      <c r="C17" s="105"/>
      <c r="D17" s="110">
        <f>SUM(D10:D16)</f>
        <v>747</v>
      </c>
      <c r="E17" s="105"/>
    </row>
    <row r="18" spans="1:5" s="109" customFormat="1" ht="13.5">
      <c r="A18" s="104"/>
      <c r="B18" s="106"/>
      <c r="C18" s="105"/>
      <c r="D18" s="106"/>
      <c r="E18" s="105"/>
    </row>
    <row r="19" spans="1:5" s="109" customFormat="1" ht="13.5">
      <c r="A19" s="111" t="s">
        <v>36</v>
      </c>
      <c r="B19" s="106"/>
      <c r="C19" s="105"/>
      <c r="D19" s="106"/>
      <c r="E19" s="105"/>
    </row>
    <row r="20" spans="1:5" ht="13.5">
      <c r="A20" s="107" t="s">
        <v>37</v>
      </c>
      <c r="B20" s="108">
        <v>-6</v>
      </c>
      <c r="C20" s="105"/>
      <c r="D20" s="108">
        <v>-631</v>
      </c>
      <c r="E20" s="105"/>
    </row>
    <row r="21" spans="1:5" ht="13.5">
      <c r="A21" s="107" t="s">
        <v>126</v>
      </c>
      <c r="B21" s="108">
        <v>0</v>
      </c>
      <c r="C21" s="105"/>
      <c r="D21" s="108"/>
      <c r="E21" s="105"/>
    </row>
    <row r="22" spans="1:5" ht="13.5">
      <c r="A22" s="112" t="s">
        <v>38</v>
      </c>
      <c r="B22" s="108">
        <v>0</v>
      </c>
      <c r="C22" s="105"/>
      <c r="D22" s="108">
        <v>0</v>
      </c>
      <c r="E22" s="105"/>
    </row>
    <row r="23" spans="1:5" ht="13.5">
      <c r="A23" s="107" t="s">
        <v>110</v>
      </c>
      <c r="B23" s="108" t="s">
        <v>109</v>
      </c>
      <c r="C23" s="105"/>
      <c r="D23" s="108">
        <v>0</v>
      </c>
      <c r="E23" s="105"/>
    </row>
    <row r="24" spans="1:5" ht="14.25" customHeight="1">
      <c r="A24" s="104" t="s">
        <v>64</v>
      </c>
      <c r="B24" s="110">
        <f>SUM(B20:B23)</f>
        <v>-6</v>
      </c>
      <c r="C24" s="105"/>
      <c r="D24" s="110">
        <f>SUM(D20:D23)</f>
        <v>-631</v>
      </c>
      <c r="E24" s="105"/>
    </row>
    <row r="25" spans="1:5" ht="13.5">
      <c r="A25" s="107"/>
      <c r="B25" s="106"/>
      <c r="C25" s="105"/>
      <c r="D25" s="106"/>
      <c r="E25" s="105"/>
    </row>
    <row r="26" spans="1:5" ht="13.5">
      <c r="A26" s="111" t="s">
        <v>39</v>
      </c>
      <c r="B26" s="113"/>
      <c r="C26" s="105"/>
      <c r="D26" s="113"/>
      <c r="E26" s="105"/>
    </row>
    <row r="27" spans="1:5" ht="13.5">
      <c r="A27" s="107" t="s">
        <v>103</v>
      </c>
      <c r="B27" s="108">
        <v>-271</v>
      </c>
      <c r="C27" s="105"/>
      <c r="D27" s="108">
        <v>-226</v>
      </c>
      <c r="E27" s="105"/>
    </row>
    <row r="28" spans="1:5" ht="13.5">
      <c r="A28" s="107" t="s">
        <v>121</v>
      </c>
      <c r="B28" s="108">
        <v>0</v>
      </c>
      <c r="C28" s="105"/>
      <c r="D28" s="108">
        <v>100</v>
      </c>
      <c r="E28" s="105"/>
    </row>
    <row r="29" spans="1:5" ht="13.5">
      <c r="A29" s="107" t="s">
        <v>105</v>
      </c>
      <c r="B29" s="108">
        <v>3116</v>
      </c>
      <c r="C29" s="105"/>
      <c r="D29" s="108">
        <v>3024</v>
      </c>
      <c r="E29" s="105"/>
    </row>
    <row r="30" spans="1:5" ht="13.5">
      <c r="A30" s="107" t="s">
        <v>106</v>
      </c>
      <c r="B30" s="108">
        <v>-3288</v>
      </c>
      <c r="C30" s="105"/>
      <c r="D30" s="108">
        <v>-2810</v>
      </c>
      <c r="E30" s="105"/>
    </row>
    <row r="31" spans="1:5" ht="13.5">
      <c r="A31" s="107" t="s">
        <v>120</v>
      </c>
      <c r="B31" s="108">
        <v>0</v>
      </c>
      <c r="C31" s="105"/>
      <c r="D31" s="108">
        <v>0</v>
      </c>
      <c r="E31" s="105"/>
    </row>
    <row r="32" spans="1:5" ht="13.5">
      <c r="A32" s="114" t="s">
        <v>40</v>
      </c>
      <c r="B32" s="108">
        <v>-339</v>
      </c>
      <c r="C32" s="105"/>
      <c r="D32" s="108">
        <v>-301</v>
      </c>
      <c r="E32" s="105"/>
    </row>
    <row r="33" spans="1:5" ht="13.5">
      <c r="A33" s="114" t="s">
        <v>84</v>
      </c>
      <c r="B33" s="108">
        <v>-4</v>
      </c>
      <c r="C33" s="105"/>
      <c r="D33" s="108">
        <v>-3</v>
      </c>
      <c r="E33" s="105"/>
    </row>
    <row r="34" spans="1:5" s="109" customFormat="1" ht="13.5">
      <c r="A34" s="115" t="s">
        <v>41</v>
      </c>
      <c r="B34" s="110">
        <f>SUM(B27:B33)</f>
        <v>-786</v>
      </c>
      <c r="C34" s="105"/>
      <c r="D34" s="110">
        <f>SUM(D27:D33)</f>
        <v>-216</v>
      </c>
      <c r="E34" s="105"/>
    </row>
    <row r="35" spans="1:5" ht="13.5">
      <c r="A35" s="114"/>
      <c r="B35" s="108"/>
      <c r="C35" s="105"/>
      <c r="D35" s="108"/>
      <c r="E35" s="105"/>
    </row>
    <row r="36" spans="1:5" ht="27.75">
      <c r="A36" s="116" t="s">
        <v>42</v>
      </c>
      <c r="B36" s="117">
        <f>B34+B24+B17</f>
        <v>71</v>
      </c>
      <c r="C36" s="105"/>
      <c r="D36" s="117">
        <f>D34+D24+D17</f>
        <v>-100</v>
      </c>
      <c r="E36" s="105"/>
    </row>
    <row r="37" spans="1:5" ht="13.5">
      <c r="A37" s="114"/>
      <c r="B37" s="106"/>
      <c r="C37" s="105"/>
      <c r="D37" s="106"/>
      <c r="E37" s="105"/>
    </row>
    <row r="38" spans="1:5" s="109" customFormat="1" ht="13.5">
      <c r="A38" s="114" t="s">
        <v>100</v>
      </c>
      <c r="B38" s="108">
        <v>73</v>
      </c>
      <c r="C38" s="105"/>
      <c r="D38" s="108">
        <v>114</v>
      </c>
      <c r="E38" s="105"/>
    </row>
    <row r="39" spans="1:5" s="109" customFormat="1" ht="13.5">
      <c r="A39" s="114"/>
      <c r="B39" s="118"/>
      <c r="C39" s="105"/>
      <c r="D39" s="118"/>
      <c r="E39" s="105"/>
    </row>
    <row r="40" spans="1:5" ht="14.25" thickBot="1">
      <c r="A40" s="177" t="s">
        <v>133</v>
      </c>
      <c r="B40" s="119">
        <f>B38+B36</f>
        <v>144</v>
      </c>
      <c r="C40" s="105"/>
      <c r="D40" s="119">
        <f>D38+D36</f>
        <v>14</v>
      </c>
      <c r="E40" s="105"/>
    </row>
    <row r="41" spans="1:5" ht="14.25" thickTop="1">
      <c r="A41" s="120"/>
      <c r="B41" s="122"/>
      <c r="C41" s="121"/>
      <c r="D41" s="122"/>
      <c r="E41" s="121"/>
    </row>
    <row r="42" spans="1:5" ht="13.5">
      <c r="A42" s="120"/>
      <c r="B42" s="122"/>
      <c r="C42" s="121"/>
      <c r="D42" s="122"/>
      <c r="E42" s="121"/>
    </row>
    <row r="43" spans="1:5" ht="13.5">
      <c r="A43" s="175" t="s">
        <v>128</v>
      </c>
      <c r="B43" s="122"/>
      <c r="C43" s="121"/>
      <c r="D43" s="122"/>
      <c r="E43" s="121"/>
    </row>
    <row r="44" spans="1:5" ht="13.5">
      <c r="A44" s="123"/>
      <c r="B44" s="105"/>
      <c r="C44" s="105"/>
      <c r="D44" s="106"/>
      <c r="E44" s="105"/>
    </row>
    <row r="45" spans="1:5" ht="13.5">
      <c r="A45" s="76"/>
      <c r="B45" s="105"/>
      <c r="C45" s="105"/>
      <c r="D45" s="106"/>
      <c r="E45" s="105"/>
    </row>
    <row r="46" spans="1:5" ht="13.5">
      <c r="A46" s="76"/>
      <c r="B46" s="105"/>
      <c r="C46" s="105"/>
      <c r="D46" s="106"/>
      <c r="E46" s="105"/>
    </row>
    <row r="47" spans="1:5" ht="13.5">
      <c r="A47" s="76"/>
      <c r="B47" s="105"/>
      <c r="C47" s="105"/>
      <c r="D47" s="106"/>
      <c r="E47" s="105"/>
    </row>
    <row r="48" ht="13.5">
      <c r="A48" s="79" t="s">
        <v>96</v>
      </c>
    </row>
    <row r="49" ht="13.5">
      <c r="A49" s="163" t="s">
        <v>116</v>
      </c>
    </row>
    <row r="50" ht="13.5">
      <c r="A50" s="79" t="s">
        <v>97</v>
      </c>
    </row>
    <row r="51" ht="13.5">
      <c r="A51" s="163" t="s">
        <v>95</v>
      </c>
    </row>
    <row r="52" ht="13.5">
      <c r="A52" s="160"/>
    </row>
    <row r="53" spans="1:5" ht="13.5">
      <c r="A53" s="127"/>
      <c r="B53" s="128"/>
      <c r="C53" s="128"/>
      <c r="D53" s="128"/>
      <c r="E53" s="128"/>
    </row>
    <row r="54" ht="13.5">
      <c r="A54" s="14"/>
    </row>
    <row r="55" ht="13.5">
      <c r="A55" s="129"/>
    </row>
    <row r="56" ht="13.5">
      <c r="A56" s="130"/>
    </row>
    <row r="57" ht="13.5">
      <c r="A57" s="131"/>
    </row>
    <row r="58" ht="13.5">
      <c r="A58" s="132"/>
    </row>
    <row r="59" ht="13.5">
      <c r="A59" s="131"/>
    </row>
    <row r="60" ht="13.5">
      <c r="A60" s="133"/>
    </row>
    <row r="61" ht="13.5">
      <c r="A61" s="133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43"/>
  <sheetViews>
    <sheetView tabSelected="1" zoomScale="85" zoomScaleNormal="85" zoomScaleSheetLayoutView="100" zoomScalePageLayoutView="0" workbookViewId="0" topLeftCell="A7">
      <selection activeCell="G19" sqref="G19"/>
    </sheetView>
  </sheetViews>
  <sheetFormatPr defaultColWidth="9.140625" defaultRowHeight="12.75" outlineLevelCol="1"/>
  <cols>
    <col min="1" max="1" width="58.57421875" style="155" customWidth="1"/>
    <col min="2" max="2" width="56.140625" style="155" hidden="1" customWidth="1" outlineLevel="1"/>
    <col min="3" max="3" width="13.57421875" style="136" customWidth="1" collapsed="1"/>
    <col min="4" max="4" width="13.57421875" style="136" hidden="1" customWidth="1" outlineLevel="1"/>
    <col min="5" max="5" width="11.421875" style="136" customWidth="1" collapsed="1"/>
    <col min="6" max="6" width="10.421875" style="136" hidden="1" customWidth="1" outlineLevel="1"/>
    <col min="7" max="7" width="13.421875" style="136" customWidth="1" collapsed="1"/>
    <col min="8" max="8" width="13.00390625" style="153" hidden="1" customWidth="1" outlineLevel="1"/>
    <col min="9" max="9" width="12.421875" style="136" customWidth="1" collapsed="1"/>
    <col min="10" max="10" width="13.00390625" style="153" hidden="1" customWidth="1" outlineLevel="1"/>
    <col min="11" max="11" width="12.421875" style="153" hidden="1" customWidth="1" outlineLevel="1"/>
    <col min="12" max="12" width="16.57421875" style="153" hidden="1" customWidth="1" outlineLevel="1"/>
    <col min="13" max="13" width="11.421875" style="136" customWidth="1" collapsed="1"/>
    <col min="14" max="14" width="13.00390625" style="153" hidden="1" customWidth="1" outlineLevel="1"/>
    <col min="15" max="15" width="11.140625" style="154" customWidth="1" collapsed="1"/>
    <col min="16" max="16" width="14.00390625" style="154" hidden="1" customWidth="1" outlineLevel="1"/>
    <col min="17" max="17" width="20.140625" style="136" customWidth="1" collapsed="1"/>
    <col min="18" max="16384" width="9.140625" style="136" customWidth="1"/>
  </cols>
  <sheetData>
    <row r="1" spans="1:17" ht="13.5">
      <c r="A1" s="87" t="s">
        <v>99</v>
      </c>
      <c r="B1" s="159" t="e">
        <f>#REF!</f>
        <v>#REF!</v>
      </c>
      <c r="C1" s="88"/>
      <c r="D1" s="88"/>
      <c r="E1" s="88"/>
      <c r="F1" s="88"/>
      <c r="G1" s="88"/>
      <c r="H1" s="135"/>
      <c r="I1" s="134"/>
      <c r="J1" s="135"/>
      <c r="K1" s="135"/>
      <c r="L1" s="135"/>
      <c r="M1" s="134"/>
      <c r="N1" s="135"/>
      <c r="O1" s="135"/>
      <c r="P1" s="135"/>
      <c r="Q1" s="90"/>
    </row>
    <row r="2" spans="1:17" ht="13.5">
      <c r="A2" s="92"/>
      <c r="B2" s="92"/>
      <c r="C2" s="93"/>
      <c r="D2" s="93"/>
      <c r="E2" s="93"/>
      <c r="F2" s="93"/>
      <c r="G2" s="93"/>
      <c r="H2" s="139"/>
      <c r="I2" s="167"/>
      <c r="J2" s="139"/>
      <c r="K2" s="139"/>
      <c r="L2" s="139"/>
      <c r="M2" s="167"/>
      <c r="N2" s="139"/>
      <c r="O2" s="139"/>
      <c r="P2" s="139"/>
      <c r="Q2" s="90"/>
    </row>
    <row r="3" spans="1:17" ht="25.5" customHeight="1">
      <c r="A3" s="92" t="s">
        <v>93</v>
      </c>
      <c r="B3" s="92" t="s">
        <v>52</v>
      </c>
      <c r="C3" s="137"/>
      <c r="D3" s="137"/>
      <c r="E3" s="137"/>
      <c r="F3" s="137"/>
      <c r="G3" s="137"/>
      <c r="H3" s="138"/>
      <c r="I3" s="137"/>
      <c r="J3" s="138"/>
      <c r="K3" s="138"/>
      <c r="L3" s="138"/>
      <c r="M3" s="137"/>
      <c r="N3" s="138"/>
      <c r="O3" s="139"/>
      <c r="P3" s="139"/>
      <c r="Q3" s="95"/>
    </row>
    <row r="4" spans="1:17" ht="25.5" customHeight="1">
      <c r="A4" s="92"/>
      <c r="B4" s="92"/>
      <c r="C4" s="137"/>
      <c r="D4" s="137"/>
      <c r="E4" s="137"/>
      <c r="F4" s="137"/>
      <c r="G4" s="137"/>
      <c r="H4" s="138"/>
      <c r="I4" s="137"/>
      <c r="J4" s="138"/>
      <c r="K4" s="138"/>
      <c r="L4" s="138"/>
      <c r="M4" s="137"/>
      <c r="N4" s="138"/>
      <c r="O4" s="139"/>
      <c r="P4" s="139"/>
      <c r="Q4" s="95"/>
    </row>
    <row r="5" spans="1:17" ht="13.5">
      <c r="A5" s="170" t="s">
        <v>129</v>
      </c>
      <c r="B5" s="38" t="s">
        <v>49</v>
      </c>
      <c r="C5" s="137"/>
      <c r="D5" s="137"/>
      <c r="E5" s="193"/>
      <c r="F5" s="193"/>
      <c r="G5" s="193"/>
      <c r="H5" s="193"/>
      <c r="I5" s="137"/>
      <c r="J5" s="138"/>
      <c r="K5" s="138"/>
      <c r="L5" s="138"/>
      <c r="M5" s="137"/>
      <c r="N5" s="138"/>
      <c r="O5" s="139"/>
      <c r="P5" s="139"/>
      <c r="Q5" s="95"/>
    </row>
    <row r="6" spans="1:16" ht="18" customHeight="1">
      <c r="A6" s="92"/>
      <c r="B6" s="92"/>
      <c r="C6" s="137"/>
      <c r="D6" s="137"/>
      <c r="E6" s="194"/>
      <c r="F6" s="194"/>
      <c r="G6" s="194"/>
      <c r="H6" s="194"/>
      <c r="I6" s="137"/>
      <c r="J6" s="138"/>
      <c r="K6" s="138"/>
      <c r="L6" s="138"/>
      <c r="M6" s="137"/>
      <c r="N6" s="138"/>
      <c r="O6" s="139"/>
      <c r="P6" s="139"/>
    </row>
    <row r="7" spans="1:16" ht="16.5" customHeight="1">
      <c r="A7" s="92"/>
      <c r="B7" s="92"/>
      <c r="C7" s="49"/>
      <c r="D7" s="49"/>
      <c r="E7" s="49"/>
      <c r="F7" s="49"/>
      <c r="G7" s="49"/>
      <c r="H7" s="40"/>
      <c r="I7" s="49"/>
      <c r="J7" s="40"/>
      <c r="K7" s="40"/>
      <c r="L7" s="40"/>
      <c r="M7" s="49"/>
      <c r="N7" s="40"/>
      <c r="O7" s="139"/>
      <c r="P7" s="139"/>
    </row>
    <row r="8" spans="1:16" s="141" customFormat="1" ht="15" customHeight="1">
      <c r="A8" s="140"/>
      <c r="B8" s="140"/>
      <c r="C8" s="195" t="s">
        <v>82</v>
      </c>
      <c r="D8" s="195" t="s">
        <v>50</v>
      </c>
      <c r="E8" s="195" t="s">
        <v>43</v>
      </c>
      <c r="F8" s="195" t="s">
        <v>55</v>
      </c>
      <c r="G8" s="197" t="s">
        <v>44</v>
      </c>
      <c r="H8" s="195" t="s">
        <v>54</v>
      </c>
      <c r="I8" s="195" t="s">
        <v>65</v>
      </c>
      <c r="J8" s="195" t="s">
        <v>66</v>
      </c>
      <c r="K8" s="195" t="s">
        <v>57</v>
      </c>
      <c r="L8" s="195" t="s">
        <v>58</v>
      </c>
      <c r="M8" s="195" t="s">
        <v>45</v>
      </c>
      <c r="N8" s="195" t="s">
        <v>56</v>
      </c>
      <c r="O8" s="195" t="s">
        <v>46</v>
      </c>
      <c r="P8" s="193" t="s">
        <v>59</v>
      </c>
    </row>
    <row r="9" spans="1:16" s="143" customFormat="1" ht="36.75" customHeight="1">
      <c r="A9" s="142"/>
      <c r="B9" s="142"/>
      <c r="C9" s="196"/>
      <c r="D9" s="196"/>
      <c r="E9" s="196"/>
      <c r="F9" s="196"/>
      <c r="G9" s="198"/>
      <c r="H9" s="196"/>
      <c r="I9" s="196"/>
      <c r="J9" s="196"/>
      <c r="K9" s="196"/>
      <c r="L9" s="196"/>
      <c r="M9" s="196"/>
      <c r="N9" s="196"/>
      <c r="O9" s="196"/>
      <c r="P9" s="194"/>
    </row>
    <row r="10" spans="1:16" s="146" customFormat="1" ht="12.75">
      <c r="A10" s="144"/>
      <c r="B10" s="144"/>
      <c r="C10" s="145" t="s">
        <v>30</v>
      </c>
      <c r="D10" s="145" t="s">
        <v>30</v>
      </c>
      <c r="E10" s="145" t="s">
        <v>30</v>
      </c>
      <c r="F10" s="145" t="s">
        <v>30</v>
      </c>
      <c r="G10" s="145" t="s">
        <v>30</v>
      </c>
      <c r="H10" s="145" t="s">
        <v>30</v>
      </c>
      <c r="I10" s="145" t="s">
        <v>30</v>
      </c>
      <c r="J10" s="145" t="s">
        <v>30</v>
      </c>
      <c r="K10" s="145" t="s">
        <v>30</v>
      </c>
      <c r="L10" s="145" t="s">
        <v>30</v>
      </c>
      <c r="M10" s="145" t="s">
        <v>30</v>
      </c>
      <c r="N10" s="145" t="s">
        <v>30</v>
      </c>
      <c r="O10" s="145" t="s">
        <v>30</v>
      </c>
      <c r="P10" s="145" t="s">
        <v>30</v>
      </c>
    </row>
    <row r="11" spans="1:16" s="149" customFormat="1" ht="14.25" thickBot="1">
      <c r="A11" s="176" t="s">
        <v>123</v>
      </c>
      <c r="B11" s="151" t="s">
        <v>67</v>
      </c>
      <c r="C11" s="179">
        <v>2404</v>
      </c>
      <c r="D11" s="179" t="e">
        <f>#REF!+#REF!+#REF!+#REF!+#REF!+#REF!</f>
        <v>#REF!</v>
      </c>
      <c r="E11" s="179">
        <v>232</v>
      </c>
      <c r="F11" s="179" t="e">
        <f>#REF!+#REF!+#REF!+#REF!+#REF!+#REF!</f>
        <v>#REF!</v>
      </c>
      <c r="G11" s="179">
        <v>-7093</v>
      </c>
      <c r="H11" s="179" t="e">
        <f>#REF!+#REF!+#REF!+#REF!+#REF!+#REF!</f>
        <v>#REF!</v>
      </c>
      <c r="I11" s="179">
        <v>105</v>
      </c>
      <c r="J11" s="179" t="e">
        <f>#REF!+#REF!+#REF!+#REF!+#REF!+#REF!</f>
        <v>#REF!</v>
      </c>
      <c r="K11" s="179" t="e">
        <f>#REF!+#REF!+#REF!+#REF!+#REF!+#REF!</f>
        <v>#REF!</v>
      </c>
      <c r="L11" s="179" t="e">
        <f>#REF!+#REF!+#REF!+#REF!+#REF!+#REF!</f>
        <v>#REF!</v>
      </c>
      <c r="M11" s="179">
        <v>9492</v>
      </c>
      <c r="N11" s="179" t="e">
        <f>#REF!+#REF!+#REF!+#REF!+#REF!+#REF!</f>
        <v>#REF!</v>
      </c>
      <c r="O11" s="179">
        <v>5140</v>
      </c>
      <c r="P11" s="166"/>
    </row>
    <row r="12" spans="1:15" s="149" customFormat="1" ht="14.25" thickTop="1">
      <c r="A12" s="40" t="s">
        <v>101</v>
      </c>
      <c r="B12" s="150" t="s">
        <v>53</v>
      </c>
      <c r="G12" s="149">
        <v>191</v>
      </c>
      <c r="O12" s="149">
        <v>191</v>
      </c>
    </row>
    <row r="13" spans="1:2" s="149" customFormat="1" ht="13.5">
      <c r="A13" s="178" t="s">
        <v>111</v>
      </c>
      <c r="B13" s="150"/>
    </row>
    <row r="14" spans="1:13" s="149" customFormat="1" ht="13.5">
      <c r="A14" s="178" t="s">
        <v>90</v>
      </c>
      <c r="B14" s="150"/>
      <c r="G14" s="149">
        <v>461</v>
      </c>
      <c r="M14" s="149">
        <v>-461</v>
      </c>
    </row>
    <row r="15" spans="1:2" s="149" customFormat="1" ht="13.5">
      <c r="A15" s="150" t="s">
        <v>78</v>
      </c>
      <c r="B15" s="150"/>
    </row>
    <row r="16" spans="1:15" s="149" customFormat="1" ht="14.25" thickBot="1">
      <c r="A16" s="176" t="s">
        <v>124</v>
      </c>
      <c r="B16" s="151" t="s">
        <v>67</v>
      </c>
      <c r="C16" s="179">
        <f>C11+C12</f>
        <v>2404</v>
      </c>
      <c r="D16" s="179" t="e">
        <f>D11+D12</f>
        <v>#REF!</v>
      </c>
      <c r="E16" s="179">
        <f>E11+E13+E14</f>
        <v>232</v>
      </c>
      <c r="F16" s="179" t="e">
        <f>F11+F12</f>
        <v>#REF!</v>
      </c>
      <c r="G16" s="179">
        <f>G11+G12+G13+G14</f>
        <v>-6441</v>
      </c>
      <c r="H16" s="179" t="e">
        <f>H11+H12</f>
        <v>#REF!</v>
      </c>
      <c r="I16" s="179">
        <f>I11+I12+I14</f>
        <v>105</v>
      </c>
      <c r="J16" s="179" t="e">
        <f>J11+J12</f>
        <v>#REF!</v>
      </c>
      <c r="K16" s="179" t="e">
        <f>K11+K12</f>
        <v>#REF!</v>
      </c>
      <c r="L16" s="179" t="e">
        <f>L11+L12</f>
        <v>#REF!</v>
      </c>
      <c r="M16" s="179">
        <f>M11+M12+M14+M13</f>
        <v>9031</v>
      </c>
      <c r="N16" s="179" t="e">
        <f>N11+N12</f>
        <v>#REF!</v>
      </c>
      <c r="O16" s="179">
        <f>SUM(O11:O15)</f>
        <v>5331</v>
      </c>
    </row>
    <row r="17" spans="1:15" s="149" customFormat="1" ht="14.25" thickTop="1">
      <c r="A17" s="40" t="s">
        <v>101</v>
      </c>
      <c r="B17" s="150" t="s">
        <v>53</v>
      </c>
      <c r="G17" s="149">
        <v>227</v>
      </c>
      <c r="O17" s="149">
        <v>227</v>
      </c>
    </row>
    <row r="18" spans="1:7" s="149" customFormat="1" ht="13.5">
      <c r="A18" s="178" t="s">
        <v>111</v>
      </c>
      <c r="B18" s="150"/>
      <c r="E18" s="149">
        <v>19</v>
      </c>
      <c r="G18" s="149">
        <v>-19</v>
      </c>
    </row>
    <row r="19" spans="1:2" s="149" customFormat="1" ht="13.5">
      <c r="A19" s="178" t="s">
        <v>90</v>
      </c>
      <c r="B19" s="150"/>
    </row>
    <row r="20" spans="1:2" s="149" customFormat="1" ht="13.5">
      <c r="A20" s="150" t="s">
        <v>78</v>
      </c>
      <c r="B20" s="150"/>
    </row>
    <row r="21" spans="1:15" s="149" customFormat="1" ht="14.25" thickBot="1">
      <c r="A21" s="176" t="s">
        <v>131</v>
      </c>
      <c r="B21" s="151" t="s">
        <v>67</v>
      </c>
      <c r="C21" s="179">
        <f>C16+C17</f>
        <v>2404</v>
      </c>
      <c r="D21" s="179" t="e">
        <f>D16+D17</f>
        <v>#REF!</v>
      </c>
      <c r="E21" s="179">
        <f>E16+E18+E19</f>
        <v>251</v>
      </c>
      <c r="F21" s="179" t="e">
        <f>F16+F17</f>
        <v>#REF!</v>
      </c>
      <c r="G21" s="179">
        <f>G16+G17+G18+G19</f>
        <v>-6233</v>
      </c>
      <c r="H21" s="179" t="e">
        <f>H16+H17</f>
        <v>#REF!</v>
      </c>
      <c r="I21" s="179">
        <f>I16+I17+I19</f>
        <v>105</v>
      </c>
      <c r="J21" s="179" t="e">
        <f>J16+J17</f>
        <v>#REF!</v>
      </c>
      <c r="K21" s="179" t="e">
        <f>K16+K17</f>
        <v>#REF!</v>
      </c>
      <c r="L21" s="179" t="e">
        <f>L16+L17</f>
        <v>#REF!</v>
      </c>
      <c r="M21" s="179">
        <f>M16+M17+M19+M18</f>
        <v>9031</v>
      </c>
      <c r="N21" s="179" t="e">
        <f>N16+N17</f>
        <v>#REF!</v>
      </c>
      <c r="O21" s="179">
        <f>SUM(O16:O20)</f>
        <v>5558</v>
      </c>
    </row>
    <row r="22" spans="1:12" s="149" customFormat="1" ht="14.25" thickTop="1">
      <c r="A22" s="147"/>
      <c r="B22" s="147"/>
      <c r="K22" s="148"/>
      <c r="L22" s="148"/>
    </row>
    <row r="23" spans="1:12" s="149" customFormat="1" ht="13.5">
      <c r="A23" s="147"/>
      <c r="B23" s="147"/>
      <c r="K23" s="148"/>
      <c r="L23" s="148"/>
    </row>
    <row r="24" spans="1:12" s="149" customFormat="1" ht="13.5">
      <c r="A24" s="147"/>
      <c r="B24" s="147"/>
      <c r="K24" s="148"/>
      <c r="L24" s="148"/>
    </row>
    <row r="25" spans="1:12" s="149" customFormat="1" ht="13.5">
      <c r="A25" s="176" t="s">
        <v>132</v>
      </c>
      <c r="B25" s="147"/>
      <c r="K25" s="148"/>
      <c r="L25" s="148"/>
    </row>
    <row r="26" spans="1:16" s="152" customFormat="1" ht="13.5">
      <c r="A26" s="127"/>
      <c r="B26" s="127"/>
      <c r="H26" s="148"/>
      <c r="J26" s="148"/>
      <c r="K26" s="148"/>
      <c r="L26" s="148"/>
      <c r="N26" s="148"/>
      <c r="O26" s="149"/>
      <c r="P26" s="149"/>
    </row>
    <row r="27" spans="1:2" ht="13.5">
      <c r="A27" s="78" t="s">
        <v>92</v>
      </c>
      <c r="B27" s="78" t="s">
        <v>80</v>
      </c>
    </row>
    <row r="28" spans="1:2" ht="13.5">
      <c r="A28" s="164" t="s">
        <v>116</v>
      </c>
      <c r="B28" s="126"/>
    </row>
    <row r="29" spans="1:2" ht="13.5">
      <c r="A29" s="82"/>
      <c r="B29" s="126"/>
    </row>
    <row r="30" spans="1:2" ht="13.5">
      <c r="A30" s="12" t="s">
        <v>47</v>
      </c>
      <c r="B30" s="12" t="s">
        <v>51</v>
      </c>
    </row>
    <row r="31" spans="1:2" ht="14.25">
      <c r="A31" s="165" t="s">
        <v>98</v>
      </c>
      <c r="B31" s="14"/>
    </row>
    <row r="32" spans="1:2" ht="13.5">
      <c r="A32" s="13"/>
      <c r="B32" s="13"/>
    </row>
    <row r="33" spans="1:2" ht="13.5">
      <c r="A33" s="156"/>
      <c r="B33" s="156"/>
    </row>
    <row r="34" spans="1:2" ht="13.5">
      <c r="A34" s="157"/>
      <c r="B34" s="157"/>
    </row>
    <row r="43" spans="1:2" ht="13.5">
      <c r="A43" s="158"/>
      <c r="B43" s="158"/>
    </row>
  </sheetData>
  <sheetProtection/>
  <mergeCells count="18">
    <mergeCell ref="G5:G6"/>
    <mergeCell ref="H5:H6"/>
    <mergeCell ref="C8:C9"/>
    <mergeCell ref="D8:D9"/>
    <mergeCell ref="E5:E6"/>
    <mergeCell ref="F5:F6"/>
    <mergeCell ref="E8:E9"/>
    <mergeCell ref="F8:F9"/>
    <mergeCell ref="G8:G9"/>
    <mergeCell ref="P8:P9"/>
    <mergeCell ref="K8:K9"/>
    <mergeCell ref="L8:L9"/>
    <mergeCell ref="M8:M9"/>
    <mergeCell ref="N8:N9"/>
    <mergeCell ref="H8:H9"/>
    <mergeCell ref="I8:I9"/>
    <mergeCell ref="J8:J9"/>
    <mergeCell ref="O8:O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2021-04-15T10:46:41Z</cp:lastPrinted>
  <dcterms:created xsi:type="dcterms:W3CDTF">2003-02-07T14:36:34Z</dcterms:created>
  <dcterms:modified xsi:type="dcterms:W3CDTF">2021-07-13T08:15:38Z</dcterms:modified>
  <cp:category/>
  <cp:version/>
  <cp:contentType/>
  <cp:contentStatus/>
</cp:coreProperties>
</file>