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120" windowHeight="8580" tabRatio="846" activeTab="2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_xlnm.Print_Area" localSheetId="1">'ОВД'!$A$1:$F$47</definedName>
    <definedName name="_xlnm.Print_Area" localSheetId="3">'ОСК'!$A$1:$X$27</definedName>
    <definedName name="_xlnm.Print_Area" localSheetId="0">'ФИН.СЪСТ.'!$A$1:$G$60</definedName>
    <definedName name="_xlnm.Print_Titles" localSheetId="1">'ОВД'!$1:$2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'OPP'!$62:$65536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'OPP'!$A$1:$D$30</definedName>
    <definedName name="Z_2BD2C2C3_AF9C_11D6_9CEF_00D009775214_.wvu.Rows" localSheetId="2" hidden="1">'OPP'!$60:$65536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'OPP'!$62:$65536,'OPP'!$42:$46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'ОСК'!$A$1:$V$22</definedName>
    <definedName name="Z_9656BBF7_C4A3_41EC_B0C6_A21B380E3C2F_.wvu.Rows" localSheetId="2" hidden="1">'OPP'!$62:$65536,'OPP'!$42:$46</definedName>
  </definedNames>
  <calcPr fullCalcOnLoad="1"/>
</workbook>
</file>

<file path=xl/sharedStrings.xml><?xml version="1.0" encoding="utf-8"?>
<sst xmlns="http://schemas.openxmlformats.org/spreadsheetml/2006/main" count="171" uniqueCount="134">
  <si>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</si>
  <si>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</si>
  <si>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</si>
  <si>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</si>
  <si>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</si>
  <si>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</si>
  <si>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</si>
  <si>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</si>
  <si>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</si>
  <si>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</si>
  <si>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</si>
  <si>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</si>
  <si>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</si>
  <si>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</si>
  <si>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</si>
  <si>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</si>
  <si>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</si>
  <si>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</si>
  <si>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</si>
  <si>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</si>
  <si>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</si>
  <si>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</si>
  <si>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</si>
  <si>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</si>
  <si>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</si>
  <si>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</si>
  <si>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</si>
  <si>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</si>
  <si>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</si>
  <si>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</si>
  <si>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</si>
  <si>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</si>
  <si>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</si>
  <si>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</si>
  <si>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</si>
  <si>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</si>
  <si>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</si>
  <si>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</si>
  <si>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</si>
  <si>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</si>
  <si>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</si>
  <si>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</si>
  <si>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</si>
  <si>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</si>
  <si>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</si>
  <si>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</si>
  <si>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</si>
  <si>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</si>
  <si>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</si>
  <si>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</si>
  <si>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</si>
  <si>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</si>
  <si>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</si>
  <si>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</si>
  <si>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</si>
  <si>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</si>
  <si>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</si>
  <si>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</si>
  <si>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</si>
  <si>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</si>
  <si>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</si>
  <si>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</si>
  <si>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</si>
  <si>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</si>
  <si>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</si>
  <si>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</si>
  <si>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</si>
  <si>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</si>
  <si>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</si>
  <si>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</si>
  <si>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</si>
  <si>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</si>
  <si>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</si>
  <si>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</si>
  <si>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</si>
  <si>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</si>
  <si>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</si>
  <si>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</si>
  <si>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</si>
  <si>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</si>
  <si>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</si>
  <si>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</si>
  <si>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</si>
  <si>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</si>
  <si>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</si>
  <si>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</si>
  <si>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</si>
  <si>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</si>
  <si>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</si>
  <si>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</si>
  <si>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</si>
  <si>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</si>
  <si>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</si>
  <si>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</si>
  <si>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</si>
  <si>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</si>
  <si>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</si>
  <si>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</si>
  <si>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</si>
  <si>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</si>
  <si>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</si>
  <si>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</si>
  <si>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</si>
  <si>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</si>
  <si>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</si>
  <si>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</si>
  <si>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</si>
  <si>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</si>
  <si>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</si>
  <si>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</si>
  <si>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</si>
  <si>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</si>
  <si>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</si>
  <si>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</si>
  <si>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</si>
  <si>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</si>
  <si>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</si>
  <si>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Салдо към 31 декември 2010 година</t>
  </si>
  <si>
    <t>Изплащане на облигационен заем</t>
  </si>
  <si>
    <t>Платени данъци /въстановени(без данъци върху печалбата)</t>
  </si>
  <si>
    <t>31.12.2011              BGN'000</t>
  </si>
  <si>
    <t>Получени лихви по предоставени заеми</t>
  </si>
  <si>
    <t>Салдо към 31   декември 2011 година</t>
  </si>
  <si>
    <t>Постъпления от  заеми от банкови институции</t>
  </si>
  <si>
    <t xml:space="preserve">към 30 септември 2012 година </t>
  </si>
  <si>
    <t>30.09.2012              BGN'000</t>
  </si>
  <si>
    <t>Дата:22.10.2012</t>
  </si>
  <si>
    <t>за периода, завършващ на 30 септември 2012 година</t>
  </si>
  <si>
    <t>30.09.2012  BGN'000</t>
  </si>
  <si>
    <t>30.09.2011 BGN'000</t>
  </si>
  <si>
    <t>Отчетна стойност на продадените стоки</t>
  </si>
  <si>
    <t>Парични средства и парични еквиваленти на 30септември</t>
  </si>
  <si>
    <t>Салдо към 30 септември 2012 година</t>
  </si>
  <si>
    <t>Изплащане на  заеми от банкови институции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</si>
</sst>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[$-402]dd\ mmmm\ yyyy\ &quot;г.&quot;"/>
    <numFmt numFmtId="214" formatCode="[$-F800]dddd\,\ mmmm\ dd\,\ yyyy"/>
    <numFmt numFmtId="215" formatCode="dd/m/yyyy\ &quot;г.&quot;;@"/>
  </numFmts>
  <fonts count="3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left"/>
      <protection/>
    </xf>
    <xf numFmtId="179" fontId="7" fillId="0" borderId="10" xfId="42" applyFont="1" applyFill="1" applyBorder="1" applyAlignment="1">
      <alignment horizontal="left"/>
    </xf>
    <xf numFmtId="179" fontId="7" fillId="0" borderId="0" xfId="4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3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3" fontId="7" fillId="0" borderId="0" xfId="4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93" fontId="6" fillId="0" borderId="0" xfId="42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/>
    </xf>
    <xf numFmtId="177" fontId="6" fillId="0" borderId="0" xfId="42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7" fillId="0" borderId="0" xfId="42" applyNumberFormat="1" applyFont="1" applyFill="1" applyBorder="1" applyAlignment="1">
      <alignment/>
    </xf>
    <xf numFmtId="0" fontId="13" fillId="0" borderId="0" xfId="65" applyFont="1" applyFill="1" applyAlignment="1">
      <alignment horizontal="center" vertical="center"/>
      <protection/>
    </xf>
    <xf numFmtId="177" fontId="6" fillId="23" borderId="11" xfId="0" applyNumberFormat="1" applyFont="1" applyFill="1" applyBorder="1" applyAlignment="1">
      <alignment horizontal="right"/>
    </xf>
    <xf numFmtId="177" fontId="6" fillId="23" borderId="12" xfId="0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 horizontal="left" vertical="center" wrapText="1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>
      <alignment/>
      <protection/>
    </xf>
    <xf numFmtId="0" fontId="6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center" wrapText="1"/>
      <protection/>
    </xf>
    <xf numFmtId="177" fontId="7" fillId="0" borderId="0" xfId="59" applyNumberFormat="1" applyFont="1" applyFill="1" applyBorder="1" applyAlignment="1">
      <alignment horizontal="right"/>
      <protection/>
    </xf>
    <xf numFmtId="177" fontId="7" fillId="0" borderId="0" xfId="59" applyNumberFormat="1" applyFont="1" applyFill="1" applyBorder="1" applyAlignment="1">
      <alignment horizontal="center" wrapText="1"/>
      <protection/>
    </xf>
    <xf numFmtId="3" fontId="7" fillId="0" borderId="0" xfId="59" applyNumberFormat="1" applyFont="1" applyFill="1">
      <alignment/>
      <protection/>
    </xf>
    <xf numFmtId="0" fontId="7" fillId="0" borderId="0" xfId="60" applyFont="1" applyFill="1" applyAlignment="1">
      <alignment vertical="center"/>
      <protection/>
    </xf>
    <xf numFmtId="0" fontId="7" fillId="0" borderId="0" xfId="59" applyFont="1" applyFill="1" applyAlignment="1">
      <alignment wrapText="1"/>
      <protection/>
    </xf>
    <xf numFmtId="0" fontId="7" fillId="0" borderId="0" xfId="60" applyFont="1" applyFill="1" applyAlignment="1">
      <alignment vertical="center" wrapText="1"/>
      <protection/>
    </xf>
    <xf numFmtId="177" fontId="6" fillId="23" borderId="13" xfId="65" applyNumberFormat="1" applyFont="1" applyFill="1" applyBorder="1" applyAlignment="1">
      <alignment horizontal="right" vertical="center"/>
      <protection/>
    </xf>
    <xf numFmtId="177" fontId="6" fillId="0" borderId="0" xfId="59" applyNumberFormat="1" applyFont="1" applyFill="1" applyBorder="1" applyAlignment="1">
      <alignment horizontal="center" wrapText="1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0" fontId="7" fillId="0" borderId="0" xfId="59" applyFont="1" applyFill="1" applyBorder="1">
      <alignment/>
      <protection/>
    </xf>
    <xf numFmtId="177" fontId="6" fillId="23" borderId="14" xfId="65" applyNumberFormat="1" applyFont="1" applyFill="1" applyBorder="1" applyAlignment="1">
      <alignment horizontal="right" vertical="center"/>
      <protection/>
    </xf>
    <xf numFmtId="177" fontId="7" fillId="0" borderId="0" xfId="59" applyNumberFormat="1" applyFont="1" applyFill="1" applyBorder="1" applyAlignment="1">
      <alignment horizontal="right" vertical="center"/>
      <protection/>
    </xf>
    <xf numFmtId="177" fontId="7" fillId="0" borderId="0" xfId="59" applyNumberFormat="1" applyFont="1" applyFill="1" applyBorder="1" applyAlignment="1">
      <alignment horizontal="center" vertical="center"/>
      <protection/>
    </xf>
    <xf numFmtId="177" fontId="6" fillId="0" borderId="0" xfId="65" applyNumberFormat="1" applyFont="1" applyFill="1" applyBorder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177" fontId="7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 wrapText="1"/>
      <protection/>
    </xf>
    <xf numFmtId="177" fontId="7" fillId="0" borderId="0" xfId="45" applyNumberFormat="1" applyFont="1" applyFill="1" applyBorder="1" applyAlignment="1">
      <alignment horizontal="right"/>
    </xf>
    <xf numFmtId="0" fontId="7" fillId="0" borderId="0" xfId="60" applyFont="1" applyFill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wrapText="1"/>
      <protection/>
    </xf>
    <xf numFmtId="177" fontId="14" fillId="0" borderId="0" xfId="65" applyNumberFormat="1" applyFont="1" applyFill="1" applyBorder="1" applyAlignment="1">
      <alignment vertical="center"/>
      <protection/>
    </xf>
    <xf numFmtId="177" fontId="14" fillId="0" borderId="0" xfId="59" applyNumberFormat="1" applyFont="1" applyFill="1" applyBorder="1" applyAlignment="1">
      <alignment horizontal="center" wrapText="1"/>
      <protection/>
    </xf>
    <xf numFmtId="177" fontId="14" fillId="23" borderId="10" xfId="65" applyNumberFormat="1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horizontal="left" vertical="center"/>
      <protection/>
    </xf>
    <xf numFmtId="177" fontId="14" fillId="23" borderId="14" xfId="65" applyNumberFormat="1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9" fillId="0" borderId="0" xfId="68" applyFont="1" applyFill="1" applyBorder="1" applyAlignment="1">
      <alignment horizontal="left" vertical="center"/>
      <protection/>
    </xf>
    <xf numFmtId="0" fontId="10" fillId="0" borderId="0" xfId="59" applyFont="1" applyFill="1">
      <alignment/>
      <protection/>
    </xf>
    <xf numFmtId="0" fontId="10" fillId="0" borderId="0" xfId="59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0" fontId="7" fillId="0" borderId="0" xfId="59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right"/>
      <protection/>
    </xf>
    <xf numFmtId="179" fontId="6" fillId="24" borderId="10" xfId="45" applyFont="1" applyFill="1" applyBorder="1" applyAlignment="1">
      <alignment horizontal="left" vertical="center"/>
    </xf>
    <xf numFmtId="179" fontId="6" fillId="24" borderId="10" xfId="42" applyFont="1" applyFill="1" applyBorder="1" applyAlignment="1">
      <alignment horizontal="left" vertical="center"/>
    </xf>
    <xf numFmtId="0" fontId="6" fillId="24" borderId="10" xfId="60" applyFont="1" applyFill="1" applyBorder="1" applyAlignment="1">
      <alignment horizontal="left" vertical="center"/>
      <protection/>
    </xf>
    <xf numFmtId="0" fontId="15" fillId="0" borderId="10" xfId="67" applyFont="1" applyFill="1" applyBorder="1" applyAlignment="1">
      <alignment horizontal="left" vertical="center"/>
      <protection/>
    </xf>
    <xf numFmtId="0" fontId="7" fillId="0" borderId="0" xfId="66" applyFont="1" applyFill="1" applyAlignment="1">
      <alignment vertical="center"/>
      <protection/>
    </xf>
    <xf numFmtId="0" fontId="13" fillId="0" borderId="0" xfId="59" applyFont="1" applyFill="1" applyBorder="1">
      <alignment/>
      <protection/>
    </xf>
    <xf numFmtId="0" fontId="7" fillId="0" borderId="0" xfId="66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6" applyFont="1" applyFill="1" applyBorder="1" applyAlignment="1" quotePrefix="1">
      <alignment horizontal="left" vertical="center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>
      <alignment/>
      <protection/>
    </xf>
    <xf numFmtId="177" fontId="20" fillId="0" borderId="0" xfId="67" applyNumberFormat="1" applyFont="1" applyFill="1" applyBorder="1" applyAlignment="1">
      <alignment horizontal="right" vertical="center" wrapText="1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15" fontId="6" fillId="0" borderId="0" xfId="60" applyNumberFormat="1" applyFont="1" applyFill="1" applyBorder="1" applyAlignment="1">
      <alignment horizontal="center" vertical="center" wrapText="1"/>
      <protection/>
    </xf>
    <xf numFmtId="177" fontId="6" fillId="0" borderId="0" xfId="62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7" fillId="0" borderId="0" xfId="61" applyFont="1" applyFill="1" applyBorder="1" applyAlignment="1">
      <alignment horizontal="center"/>
      <protection/>
    </xf>
    <xf numFmtId="177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vertical="top" wrapText="1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177" fontId="6" fillId="23" borderId="13" xfId="64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left" wrapText="1"/>
      <protection/>
    </xf>
    <xf numFmtId="177" fontId="6" fillId="23" borderId="10" xfId="64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 horizontal="right"/>
      <protection/>
    </xf>
    <xf numFmtId="177" fontId="6" fillId="23" borderId="12" xfId="64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177" fontId="6" fillId="0" borderId="0" xfId="64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Alignment="1">
      <alignment horizontal="center"/>
      <protection/>
    </xf>
    <xf numFmtId="177" fontId="7" fillId="0" borderId="0" xfId="61" applyNumberFormat="1" applyFont="1" applyFill="1" applyAlignment="1">
      <alignment horizontal="right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8" fillId="0" borderId="0" xfId="69" applyFont="1" applyFill="1">
      <alignment/>
      <protection/>
    </xf>
    <xf numFmtId="0" fontId="15" fillId="0" borderId="0" xfId="63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4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193" fontId="6" fillId="0" borderId="10" xfId="45" applyNumberFormat="1" applyFont="1" applyFill="1" applyBorder="1" applyAlignment="1">
      <alignment horizontal="left" vertical="center"/>
    </xf>
    <xf numFmtId="193" fontId="6" fillId="0" borderId="1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 applyProtection="1">
      <alignment vertical="top"/>
      <protection/>
    </xf>
    <xf numFmtId="193" fontId="7" fillId="0" borderId="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>
      <alignment horizontal="left" vertical="center"/>
    </xf>
    <xf numFmtId="193" fontId="6" fillId="0" borderId="0" xfId="45" applyNumberFormat="1" applyFont="1" applyFill="1" applyBorder="1" applyAlignment="1">
      <alignment horizontal="left" vertical="center"/>
    </xf>
    <xf numFmtId="0" fontId="13" fillId="0" borderId="0" xfId="62" applyNumberFormat="1" applyFont="1" applyFill="1" applyBorder="1" applyAlignment="1" applyProtection="1">
      <alignment/>
      <protection/>
    </xf>
    <xf numFmtId="193" fontId="13" fillId="0" borderId="0" xfId="45" applyNumberFormat="1" applyFont="1" applyFill="1" applyBorder="1" applyAlignment="1" applyProtection="1">
      <alignment horizontal="center" vertical="top" wrapText="1"/>
      <protection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 applyProtection="1">
      <alignment vertical="top"/>
      <protection/>
    </xf>
    <xf numFmtId="0" fontId="13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center" vertical="top"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5" applyNumberFormat="1" applyFont="1" applyFill="1" applyBorder="1" applyAlignment="1" applyProtection="1">
      <alignment vertical="top"/>
      <protection locked="0"/>
    </xf>
    <xf numFmtId="0" fontId="11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right"/>
    </xf>
    <xf numFmtId="193" fontId="11" fillId="0" borderId="0" xfId="45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6" fillId="0" borderId="0" xfId="45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193" fontId="6" fillId="23" borderId="12" xfId="45" applyNumberFormat="1" applyFont="1" applyFill="1" applyBorder="1" applyAlignment="1" applyProtection="1">
      <alignment vertical="center"/>
      <protection/>
    </xf>
    <xf numFmtId="0" fontId="6" fillId="0" borderId="12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7" fillId="0" borderId="0" xfId="45" applyNumberFormat="1" applyFont="1" applyFill="1" applyBorder="1" applyAlignment="1" applyProtection="1">
      <alignment vertical="top"/>
      <protection/>
    </xf>
    <xf numFmtId="193" fontId="6" fillId="0" borderId="0" xfId="45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7" fillId="0" borderId="0" xfId="62" applyFont="1" applyFill="1" applyAlignment="1">
      <alignment horizontal="left"/>
      <protection/>
    </xf>
    <xf numFmtId="0" fontId="6" fillId="0" borderId="10" xfId="60" applyFont="1" applyFill="1" applyBorder="1" applyAlignment="1">
      <alignment horizontal="left" vertical="center"/>
      <protection/>
    </xf>
    <xf numFmtId="15" fontId="7" fillId="0" borderId="0" xfId="63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 vertical="center"/>
      <protection/>
    </xf>
    <xf numFmtId="193" fontId="6" fillId="22" borderId="12" xfId="45" applyNumberFormat="1" applyFont="1" applyFill="1" applyBorder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/>
      <protection/>
    </xf>
    <xf numFmtId="193" fontId="6" fillId="23" borderId="0" xfId="45" applyNumberFormat="1" applyFont="1" applyFill="1" applyBorder="1" applyAlignment="1" applyProtection="1">
      <alignment vertical="center"/>
      <protection/>
    </xf>
    <xf numFmtId="193" fontId="6" fillId="0" borderId="0" xfId="45" applyNumberFormat="1" applyFont="1" applyFill="1" applyBorder="1" applyAlignment="1">
      <alignment horizontal="left" vertical="center"/>
    </xf>
    <xf numFmtId="179" fontId="6" fillId="0" borderId="0" xfId="45" applyFont="1" applyFill="1" applyBorder="1" applyAlignment="1">
      <alignment horizontal="left" vertical="center"/>
    </xf>
    <xf numFmtId="14" fontId="13" fillId="0" borderId="0" xfId="67" applyNumberFormat="1" applyFont="1" applyFill="1" applyBorder="1" applyAlignment="1">
      <alignment horizontal="right" vertical="center" wrapText="1"/>
      <protection/>
    </xf>
    <xf numFmtId="177" fontId="13" fillId="0" borderId="0" xfId="59" applyNumberFormat="1" applyFont="1" applyFill="1" applyBorder="1" applyAlignment="1">
      <alignment horizontal="right" vertical="center" wrapText="1"/>
      <protection/>
    </xf>
    <xf numFmtId="177" fontId="12" fillId="0" borderId="0" xfId="59" applyNumberFormat="1" applyFont="1" applyFill="1" applyBorder="1" applyAlignment="1">
      <alignment horizontal="right" vertical="center" wrapText="1"/>
      <protection/>
    </xf>
    <xf numFmtId="193" fontId="13" fillId="0" borderId="0" xfId="42" applyNumberFormat="1" applyFont="1" applyFill="1" applyBorder="1" applyAlignment="1">
      <alignment horizontal="right" vertical="center" wrapText="1"/>
    </xf>
    <xf numFmtId="193" fontId="12" fillId="0" borderId="0" xfId="42" applyNumberFormat="1" applyFont="1" applyFill="1" applyBorder="1" applyAlignment="1">
      <alignment horizontal="right" vertical="center" wrapText="1"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4" applyNumberFormat="1" applyFont="1" applyFill="1" applyBorder="1" applyAlignment="1" applyProtection="1">
      <alignment horizontal="right" vertical="top" wrapText="1"/>
      <protection/>
    </xf>
    <xf numFmtId="193" fontId="13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7109375" style="37" customWidth="1"/>
    <col min="9" max="9" width="11.421875" style="37" customWidth="1"/>
    <col min="10" max="16384" width="9.140625" style="37" customWidth="1"/>
  </cols>
  <sheetData>
    <row r="1" spans="1:9" ht="13.5">
      <c r="A1" s="91" t="s">
        <v>113</v>
      </c>
      <c r="B1" s="36"/>
      <c r="C1" s="36"/>
      <c r="D1" s="36"/>
      <c r="E1" s="36"/>
      <c r="G1" s="38"/>
      <c r="H1" s="38"/>
      <c r="I1" s="38"/>
    </row>
    <row r="2" spans="1:9" ht="13.5">
      <c r="A2" s="183"/>
      <c r="B2" s="41"/>
      <c r="C2" s="41"/>
      <c r="D2" s="41"/>
      <c r="E2" s="41"/>
      <c r="G2" s="38"/>
      <c r="H2" s="38"/>
      <c r="I2" s="38"/>
    </row>
    <row r="3" spans="1:9" ht="13.5">
      <c r="A3" s="39" t="s">
        <v>100</v>
      </c>
      <c r="B3" s="41"/>
      <c r="C3" s="41"/>
      <c r="D3" s="41"/>
      <c r="E3" s="41"/>
      <c r="H3" s="40"/>
      <c r="I3" s="40"/>
    </row>
    <row r="4" spans="1:9" ht="13.5">
      <c r="A4" s="39"/>
      <c r="B4" s="41"/>
      <c r="C4" s="41"/>
      <c r="D4" s="41"/>
      <c r="E4" s="41"/>
      <c r="H4" s="40"/>
      <c r="I4" s="40"/>
    </row>
    <row r="5" spans="1:5" ht="13.5">
      <c r="A5" s="39" t="s">
        <v>124</v>
      </c>
      <c r="B5" s="43"/>
      <c r="C5" s="43"/>
      <c r="D5" s="43"/>
      <c r="E5" s="43"/>
    </row>
    <row r="6" spans="1:5" ht="29.25" customHeight="1">
      <c r="A6" s="45"/>
      <c r="B6" s="46"/>
      <c r="C6" s="185" t="s">
        <v>125</v>
      </c>
      <c r="D6" s="47"/>
      <c r="E6" s="185" t="s">
        <v>120</v>
      </c>
    </row>
    <row r="7" spans="2:5" ht="14.25" customHeight="1">
      <c r="B7" s="46"/>
      <c r="C7" s="186"/>
      <c r="D7" s="47"/>
      <c r="E7" s="186"/>
    </row>
    <row r="8" spans="1:5" s="50" customFormat="1" ht="13.5">
      <c r="A8" s="48" t="s">
        <v>7</v>
      </c>
      <c r="B8" s="49"/>
      <c r="C8" s="49"/>
      <c r="D8" s="49"/>
      <c r="E8" s="49"/>
    </row>
    <row r="9" spans="1:5" s="50" customFormat="1" ht="13.5">
      <c r="A9" s="48" t="s">
        <v>8</v>
      </c>
      <c r="B9" s="51"/>
      <c r="C9" s="51"/>
      <c r="D9" s="51"/>
      <c r="E9" s="51"/>
    </row>
    <row r="10" spans="1:5" s="50" customFormat="1" ht="13.5">
      <c r="A10" s="52" t="s">
        <v>9</v>
      </c>
      <c r="B10" s="53"/>
      <c r="C10" s="54">
        <v>2017</v>
      </c>
      <c r="D10" s="55"/>
      <c r="E10" s="54">
        <v>2229</v>
      </c>
    </row>
    <row r="11" spans="1:5" s="50" customFormat="1" ht="13.5">
      <c r="A11" s="57" t="s">
        <v>10</v>
      </c>
      <c r="B11" s="53"/>
      <c r="C11" s="54">
        <v>239</v>
      </c>
      <c r="D11" s="55"/>
      <c r="E11" s="54">
        <v>278</v>
      </c>
    </row>
    <row r="12" spans="1:5" s="50" customFormat="1" ht="13.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3.5">
      <c r="A13" s="59" t="s">
        <v>68</v>
      </c>
      <c r="B13" s="53"/>
      <c r="C13" s="54">
        <v>280</v>
      </c>
      <c r="D13" s="55"/>
      <c r="E13" s="54">
        <v>280</v>
      </c>
    </row>
    <row r="14" spans="1:5" s="50" customFormat="1" ht="14.25" customHeight="1">
      <c r="A14" s="48"/>
      <c r="B14" s="51"/>
      <c r="C14" s="60">
        <f>SUM(C10:C13)</f>
        <v>5962</v>
      </c>
      <c r="D14" s="61"/>
      <c r="E14" s="60">
        <f>SUM(E10:E13)</f>
        <v>6213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3.5">
      <c r="A16" s="48" t="s">
        <v>12</v>
      </c>
      <c r="B16" s="51"/>
      <c r="C16" s="54"/>
      <c r="D16" s="61"/>
      <c r="E16" s="54"/>
    </row>
    <row r="17" spans="1:5" s="50" customFormat="1" ht="13.5">
      <c r="A17" s="52" t="s">
        <v>13</v>
      </c>
      <c r="B17" s="53"/>
      <c r="C17" s="54">
        <v>1731</v>
      </c>
      <c r="D17" s="55"/>
      <c r="E17" s="54">
        <v>2076</v>
      </c>
    </row>
    <row r="18" spans="1:7" s="50" customFormat="1" ht="13.5">
      <c r="A18" s="52" t="s">
        <v>14</v>
      </c>
      <c r="B18" s="53"/>
      <c r="C18" s="54">
        <v>28</v>
      </c>
      <c r="D18" s="55"/>
      <c r="E18" s="54">
        <v>8</v>
      </c>
      <c r="F18" s="56"/>
      <c r="G18" s="56"/>
    </row>
    <row r="19" spans="1:7" s="50" customFormat="1" ht="13.5">
      <c r="A19" s="52" t="s">
        <v>15</v>
      </c>
      <c r="B19" s="53"/>
      <c r="C19" s="54">
        <v>2755</v>
      </c>
      <c r="D19" s="55"/>
      <c r="E19" s="54">
        <v>2836</v>
      </c>
      <c r="G19" s="58"/>
    </row>
    <row r="20" spans="1:5" s="50" customFormat="1" ht="13.5">
      <c r="A20" s="63" t="s">
        <v>97</v>
      </c>
      <c r="B20" s="53"/>
      <c r="C20" s="54">
        <v>800</v>
      </c>
      <c r="D20" s="55"/>
      <c r="E20" s="54">
        <v>800</v>
      </c>
    </row>
    <row r="21" spans="1:5" s="50" customFormat="1" ht="13.5">
      <c r="A21" s="63" t="s">
        <v>99</v>
      </c>
      <c r="B21" s="53"/>
      <c r="C21" s="54">
        <v>68</v>
      </c>
      <c r="D21" s="55"/>
      <c r="E21" s="54">
        <v>155</v>
      </c>
    </row>
    <row r="22" spans="1:5" s="50" customFormat="1" ht="13.5">
      <c r="A22" s="63" t="s">
        <v>98</v>
      </c>
      <c r="B22" s="53"/>
      <c r="C22" s="54">
        <v>23</v>
      </c>
      <c r="D22" s="55"/>
      <c r="E22" s="54">
        <v>22</v>
      </c>
    </row>
    <row r="23" spans="1:5" s="50" customFormat="1" ht="13.5">
      <c r="A23" s="52" t="s">
        <v>16</v>
      </c>
      <c r="B23" s="53"/>
      <c r="C23" s="54">
        <v>476</v>
      </c>
      <c r="D23" s="55"/>
      <c r="E23" s="54">
        <v>300</v>
      </c>
    </row>
    <row r="24" spans="1:5" s="50" customFormat="1" ht="13.5">
      <c r="A24" s="48"/>
      <c r="B24" s="51"/>
      <c r="C24" s="60">
        <f>SUM(C17:C23)</f>
        <v>5881</v>
      </c>
      <c r="D24" s="61"/>
      <c r="E24" s="60">
        <f>SUM(E17:E23)</f>
        <v>6197</v>
      </c>
    </row>
    <row r="25" spans="1:5" s="50" customFormat="1" ht="13.5">
      <c r="A25" s="48"/>
      <c r="B25" s="51"/>
      <c r="C25" s="62"/>
      <c r="D25" s="61"/>
      <c r="E25" s="62"/>
    </row>
    <row r="26" spans="1:5" s="50" customFormat="1" ht="14.25" thickBot="1">
      <c r="A26" s="48" t="s">
        <v>17</v>
      </c>
      <c r="B26" s="51"/>
      <c r="C26" s="64">
        <f>SUM(C14+C24)</f>
        <v>11843</v>
      </c>
      <c r="D26" s="61"/>
      <c r="E26" s="64">
        <f>SUM(E14+E24)</f>
        <v>12410</v>
      </c>
    </row>
    <row r="27" spans="1:5" s="50" customFormat="1" ht="14.25" thickTop="1">
      <c r="A27" s="52"/>
      <c r="B27" s="53"/>
      <c r="C27" s="54"/>
      <c r="D27" s="55"/>
      <c r="E27" s="54"/>
    </row>
    <row r="28" spans="1:5" s="50" customFormat="1" ht="13.5">
      <c r="A28" s="48" t="s">
        <v>18</v>
      </c>
      <c r="B28" s="49"/>
      <c r="C28" s="65"/>
      <c r="D28" s="66"/>
      <c r="E28" s="65"/>
    </row>
    <row r="29" spans="1:5" s="50" customFormat="1" ht="13.5">
      <c r="A29" s="48" t="s">
        <v>19</v>
      </c>
      <c r="B29" s="49"/>
      <c r="C29" s="65"/>
      <c r="D29" s="66"/>
      <c r="E29" s="65"/>
    </row>
    <row r="30" spans="1:5" s="50" customFormat="1" ht="13.5">
      <c r="A30" s="52" t="s">
        <v>88</v>
      </c>
      <c r="B30" s="53"/>
      <c r="C30" s="54">
        <v>2404</v>
      </c>
      <c r="D30" s="55"/>
      <c r="E30" s="54">
        <v>2404</v>
      </c>
    </row>
    <row r="31" spans="1:5" s="50" customFormat="1" ht="13.5">
      <c r="A31" s="52" t="s">
        <v>103</v>
      </c>
      <c r="B31" s="53"/>
      <c r="C31" s="54">
        <v>-5716</v>
      </c>
      <c r="D31" s="55"/>
      <c r="E31" s="54">
        <v>-5777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3.5">
      <c r="A33" s="48" t="s">
        <v>53</v>
      </c>
      <c r="B33" s="51"/>
      <c r="C33" s="60">
        <f>SUM(C30:C32)</f>
        <v>-2236</v>
      </c>
      <c r="D33" s="61"/>
      <c r="E33" s="60">
        <f>SUM(E30:E32)</f>
        <v>-2297</v>
      </c>
    </row>
    <row r="34" spans="1:5" s="50" customFormat="1" ht="13.5">
      <c r="A34" s="48"/>
      <c r="B34" s="51"/>
      <c r="C34" s="67"/>
      <c r="D34" s="55"/>
      <c r="E34" s="67"/>
    </row>
    <row r="35" spans="1:5" s="50" customFormat="1" ht="13.5">
      <c r="A35" s="48" t="s">
        <v>21</v>
      </c>
      <c r="B35" s="51"/>
      <c r="C35" s="54"/>
      <c r="D35" s="61"/>
      <c r="E35" s="54"/>
    </row>
    <row r="36" spans="1:5" s="50" customFormat="1" ht="13.5">
      <c r="A36" s="48" t="s">
        <v>22</v>
      </c>
      <c r="B36" s="53"/>
      <c r="C36" s="54"/>
      <c r="D36" s="55"/>
      <c r="E36" s="54"/>
    </row>
    <row r="37" spans="1:5" s="50" customFormat="1" ht="13.5">
      <c r="A37" s="52" t="s">
        <v>101</v>
      </c>
      <c r="B37" s="53"/>
      <c r="C37" s="54">
        <v>9975</v>
      </c>
      <c r="D37" s="55"/>
      <c r="E37" s="54">
        <v>10170</v>
      </c>
    </row>
    <row r="38" spans="1:5" s="50" customFormat="1" ht="13.5">
      <c r="A38" s="68" t="s">
        <v>24</v>
      </c>
      <c r="B38" s="53"/>
      <c r="C38" s="54">
        <v>76</v>
      </c>
      <c r="D38" s="55"/>
      <c r="E38" s="54">
        <v>109</v>
      </c>
    </row>
    <row r="39" spans="1:5" s="50" customFormat="1" ht="13.5">
      <c r="A39" s="48"/>
      <c r="B39" s="51"/>
      <c r="C39" s="60">
        <f>SUM(C37:C38)</f>
        <v>10051</v>
      </c>
      <c r="D39" s="61"/>
      <c r="E39" s="60">
        <f>SUM(E37:E38)</f>
        <v>10279</v>
      </c>
    </row>
    <row r="40" spans="3:5" s="50" customFormat="1" ht="13.5">
      <c r="C40" s="69"/>
      <c r="D40" s="69"/>
      <c r="E40" s="69"/>
    </row>
    <row r="41" spans="1:5" s="50" customFormat="1" ht="13.5">
      <c r="A41" s="48" t="s">
        <v>25</v>
      </c>
      <c r="B41" s="70"/>
      <c r="C41" s="71"/>
      <c r="D41" s="72"/>
      <c r="E41" s="71"/>
    </row>
    <row r="42" spans="1:5" s="50" customFormat="1" ht="13.5">
      <c r="A42" s="68" t="s">
        <v>83</v>
      </c>
      <c r="B42" s="53"/>
      <c r="C42" s="73">
        <v>3286</v>
      </c>
      <c r="D42" s="55">
        <v>2046</v>
      </c>
      <c r="E42" s="73">
        <v>3489</v>
      </c>
    </row>
    <row r="43" spans="1:6" s="50" customFormat="1" ht="13.5">
      <c r="A43" s="68" t="s">
        <v>23</v>
      </c>
      <c r="B43" s="53"/>
      <c r="C43" s="73">
        <v>285</v>
      </c>
      <c r="D43" s="55"/>
      <c r="E43" s="73">
        <v>468</v>
      </c>
      <c r="F43" s="56"/>
    </row>
    <row r="44" spans="1:6" s="50" customFormat="1" ht="13.5">
      <c r="A44" s="74" t="s">
        <v>26</v>
      </c>
      <c r="B44" s="53"/>
      <c r="C44" s="73">
        <v>315</v>
      </c>
      <c r="D44" s="55"/>
      <c r="E44" s="73">
        <v>300</v>
      </c>
      <c r="F44" s="56"/>
    </row>
    <row r="45" spans="1:5" s="50" customFormat="1" ht="13.5">
      <c r="A45" s="68" t="s">
        <v>27</v>
      </c>
      <c r="B45" s="53"/>
      <c r="C45" s="73">
        <v>95</v>
      </c>
      <c r="D45" s="55"/>
      <c r="E45" s="73">
        <v>118</v>
      </c>
    </row>
    <row r="46" spans="1:5" s="50" customFormat="1" ht="13.5">
      <c r="A46" s="68" t="s">
        <v>28</v>
      </c>
      <c r="B46" s="53"/>
      <c r="C46" s="73">
        <v>47</v>
      </c>
      <c r="D46" s="55"/>
      <c r="E46" s="73">
        <v>53</v>
      </c>
    </row>
    <row r="47" spans="1:5" s="50" customFormat="1" ht="13.5">
      <c r="A47" s="48"/>
      <c r="B47" s="51"/>
      <c r="C47" s="60">
        <f>SUM(C42:C46)</f>
        <v>4028</v>
      </c>
      <c r="D47" s="61"/>
      <c r="E47" s="60">
        <f>SUM(E42:E46)</f>
        <v>4428</v>
      </c>
    </row>
    <row r="48" spans="1:5" ht="9" customHeight="1">
      <c r="A48" s="39"/>
      <c r="B48" s="75"/>
      <c r="C48" s="76"/>
      <c r="D48" s="77"/>
      <c r="E48" s="76"/>
    </row>
    <row r="49" spans="1:5" ht="13.5">
      <c r="A49" s="39" t="s">
        <v>29</v>
      </c>
      <c r="B49" s="75"/>
      <c r="C49" s="78">
        <f>C39+C47</f>
        <v>14079</v>
      </c>
      <c r="D49" s="77"/>
      <c r="E49" s="78">
        <f>E39+E47</f>
        <v>14707</v>
      </c>
    </row>
    <row r="50" spans="1:5" ht="14.25">
      <c r="A50" s="79"/>
      <c r="B50" s="75"/>
      <c r="C50" s="76"/>
      <c r="D50" s="77"/>
      <c r="E50" s="76"/>
    </row>
    <row r="51" spans="1:5" ht="14.25" thickBot="1">
      <c r="A51" s="39" t="s">
        <v>30</v>
      </c>
      <c r="B51" s="75"/>
      <c r="C51" s="80">
        <f>C33+C49</f>
        <v>11843</v>
      </c>
      <c r="D51" s="77"/>
      <c r="E51" s="80">
        <f>E33+E49</f>
        <v>12410</v>
      </c>
    </row>
    <row r="52" spans="1:5" ht="14.25" thickTop="1">
      <c r="A52" s="44"/>
      <c r="B52" s="81"/>
      <c r="C52" s="81"/>
      <c r="D52" s="81"/>
      <c r="E52" s="81"/>
    </row>
    <row r="53" spans="1:5" ht="14.25">
      <c r="A53" s="79" t="s">
        <v>126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3.5">
      <c r="A56" s="85" t="s">
        <v>104</v>
      </c>
      <c r="B56" s="86"/>
      <c r="C56" s="86"/>
      <c r="D56" s="86"/>
      <c r="E56" s="86"/>
    </row>
    <row r="57" spans="1:5" s="87" customFormat="1" ht="13.5">
      <c r="A57" s="88" t="s">
        <v>108</v>
      </c>
      <c r="B57" s="86"/>
      <c r="C57" s="86"/>
      <c r="D57" s="86"/>
      <c r="E57" s="86"/>
    </row>
    <row r="58" spans="1:5" s="87" customFormat="1" ht="13.5">
      <c r="A58" s="88"/>
      <c r="B58" s="86"/>
      <c r="C58" s="86"/>
      <c r="D58" s="86"/>
      <c r="E58" s="86"/>
    </row>
    <row r="59" spans="1:5" s="87" customFormat="1" ht="13.5">
      <c r="A59" s="85" t="s">
        <v>1</v>
      </c>
      <c r="B59" s="86"/>
      <c r="C59" s="86"/>
      <c r="D59" s="86"/>
      <c r="E59" s="86"/>
    </row>
    <row r="60" spans="1:5" s="87" customFormat="1" ht="14.25">
      <c r="A60" s="177" t="s">
        <v>109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3.5">
      <c r="A65" s="90"/>
    </row>
    <row r="66" ht="13.5">
      <c r="A66" s="90"/>
    </row>
    <row r="67" ht="13.5">
      <c r="A67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7"/>
  <sheetViews>
    <sheetView zoomScaleSheetLayoutView="80" zoomScalePageLayoutView="0" workbookViewId="0" topLeftCell="A34">
      <selection activeCell="C21" sqref="C21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28125" style="18" customWidth="1"/>
    <col min="6" max="6" width="1.421875" style="25" customWidth="1"/>
    <col min="7" max="16384" width="9.140625" style="6" customWidth="1"/>
  </cols>
  <sheetData>
    <row r="1" spans="1:6" ht="13.5">
      <c r="A1" s="92" t="s">
        <v>113</v>
      </c>
      <c r="B1" s="15"/>
      <c r="C1" s="15"/>
      <c r="D1" s="15"/>
      <c r="E1" s="15"/>
      <c r="F1" s="16"/>
    </row>
    <row r="2" spans="1:6" s="3" customFormat="1" ht="33" customHeight="1">
      <c r="A2" s="1" t="s">
        <v>94</v>
      </c>
      <c r="B2" s="17"/>
      <c r="C2" s="17"/>
      <c r="D2" s="17"/>
      <c r="E2" s="17"/>
      <c r="F2" s="17"/>
    </row>
    <row r="3" spans="1:6" ht="13.5">
      <c r="A3" s="2" t="s">
        <v>127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7" t="s">
        <v>128</v>
      </c>
      <c r="D5" s="22"/>
      <c r="E5" s="187" t="s">
        <v>129</v>
      </c>
      <c r="F5" s="23"/>
    </row>
    <row r="6" spans="1:6" ht="13.5">
      <c r="A6" s="3"/>
      <c r="B6" s="21"/>
      <c r="C6" s="188"/>
      <c r="D6" s="22"/>
      <c r="E6" s="188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5920</v>
      </c>
      <c r="E8" s="18">
        <v>5044</v>
      </c>
      <c r="G8" s="27"/>
    </row>
    <row r="9" spans="1:5" ht="13.5">
      <c r="A9" s="3" t="s">
        <v>86</v>
      </c>
      <c r="C9" s="18">
        <v>418</v>
      </c>
      <c r="E9" s="18">
        <v>183</v>
      </c>
    </row>
    <row r="10" spans="1:5" ht="13.5">
      <c r="A10" s="5" t="s">
        <v>3</v>
      </c>
      <c r="C10" s="18">
        <v>-188</v>
      </c>
      <c r="E10" s="18">
        <v>217</v>
      </c>
    </row>
    <row r="11" spans="1:5" ht="13.5">
      <c r="A11" s="3" t="s">
        <v>82</v>
      </c>
      <c r="C11" s="18">
        <v>-3260</v>
      </c>
      <c r="E11" s="18">
        <v>-3420</v>
      </c>
    </row>
    <row r="12" spans="1:5" ht="13.5">
      <c r="A12" s="3" t="s">
        <v>4</v>
      </c>
      <c r="C12" s="18">
        <v>-519</v>
      </c>
      <c r="E12" s="18">
        <v>-439</v>
      </c>
    </row>
    <row r="13" spans="1:5" ht="13.5">
      <c r="A13" s="3" t="s">
        <v>5</v>
      </c>
      <c r="C13" s="18">
        <v>-1274</v>
      </c>
      <c r="E13" s="18">
        <v>-1156</v>
      </c>
    </row>
    <row r="14" spans="1:5" ht="13.5">
      <c r="A14" s="3" t="s">
        <v>6</v>
      </c>
      <c r="C14" s="18">
        <v>-250</v>
      </c>
      <c r="E14" s="18">
        <v>-321</v>
      </c>
    </row>
    <row r="15" spans="1:5" ht="13.5">
      <c r="A15" s="3" t="s">
        <v>76</v>
      </c>
      <c r="C15" s="18">
        <v>-70</v>
      </c>
      <c r="E15" s="18">
        <v>-74</v>
      </c>
    </row>
    <row r="16" spans="1:5" ht="13.5">
      <c r="A16" s="3" t="s">
        <v>130</v>
      </c>
      <c r="E16" s="18">
        <v>-8</v>
      </c>
    </row>
    <row r="17" spans="1:5" ht="13.5">
      <c r="A17" s="1" t="s">
        <v>66</v>
      </c>
      <c r="C17" s="34">
        <f>SUM(C8:C15)</f>
        <v>777</v>
      </c>
      <c r="D17" s="26"/>
      <c r="E17" s="34">
        <f>SUM(E8:E16)</f>
        <v>26</v>
      </c>
    </row>
    <row r="18" ht="17.25" customHeight="1"/>
    <row r="19" spans="1:5" ht="13.5">
      <c r="A19" s="5" t="s">
        <v>77</v>
      </c>
      <c r="C19" s="18">
        <v>13</v>
      </c>
      <c r="E19" s="18">
        <v>21</v>
      </c>
    </row>
    <row r="20" spans="1:5" ht="13.5">
      <c r="A20" s="5" t="s">
        <v>78</v>
      </c>
      <c r="C20" s="18">
        <v>-729</v>
      </c>
      <c r="E20" s="18">
        <v>-763</v>
      </c>
    </row>
    <row r="21" spans="1:5" ht="18.75" customHeight="1">
      <c r="A21" s="1" t="s">
        <v>67</v>
      </c>
      <c r="C21" s="34">
        <f>SUM(C19:C20)</f>
        <v>-716</v>
      </c>
      <c r="D21" s="26"/>
      <c r="E21" s="34">
        <f>SUM(E19:E20)</f>
        <v>-742</v>
      </c>
    </row>
    <row r="23" spans="1:5" ht="13.5">
      <c r="A23" s="1" t="s">
        <v>80</v>
      </c>
      <c r="C23" s="34">
        <f>SUM(C17,C21)</f>
        <v>61</v>
      </c>
      <c r="D23" s="26"/>
      <c r="E23" s="34">
        <f>SUM(E17,E21)</f>
        <v>-716</v>
      </c>
    </row>
    <row r="24" ht="13.5">
      <c r="A24" s="3" t="s">
        <v>81</v>
      </c>
    </row>
    <row r="25" ht="13.5">
      <c r="A25" s="3" t="s">
        <v>95</v>
      </c>
    </row>
    <row r="26" spans="1:6" ht="13.5">
      <c r="A26" s="1" t="s">
        <v>2</v>
      </c>
      <c r="C26" s="34">
        <f>SUM(C23:C25)</f>
        <v>61</v>
      </c>
      <c r="D26" s="26"/>
      <c r="E26" s="34">
        <f>SUM(E23:E25)</f>
        <v>-716</v>
      </c>
      <c r="F26" s="26"/>
    </row>
    <row r="27" spans="1:6" ht="13.5">
      <c r="A27" s="3" t="s">
        <v>79</v>
      </c>
      <c r="F27" s="26"/>
    </row>
    <row r="28" spans="1:6" ht="14.25" thickBot="1">
      <c r="A28" s="2" t="s">
        <v>75</v>
      </c>
      <c r="B28" s="26"/>
      <c r="C28" s="35">
        <f>SUM(C26:C27)</f>
        <v>61</v>
      </c>
      <c r="D28" s="29"/>
      <c r="E28" s="35">
        <f>SUM(E26:E27)</f>
        <v>-716</v>
      </c>
      <c r="F28" s="26"/>
    </row>
    <row r="29" spans="1:6" ht="15.75" customHeight="1" thickTop="1">
      <c r="A29" s="2"/>
      <c r="B29" s="26"/>
      <c r="C29" s="28"/>
      <c r="D29" s="26"/>
      <c r="E29" s="28"/>
      <c r="F29" s="26"/>
    </row>
    <row r="30" spans="1:6" ht="13.5">
      <c r="A30" s="2" t="s">
        <v>90</v>
      </c>
      <c r="B30" s="29"/>
      <c r="C30" s="30"/>
      <c r="D30" s="29"/>
      <c r="E30" s="30"/>
      <c r="F30" s="26"/>
    </row>
    <row r="31" spans="1:5" ht="13.5">
      <c r="A31" s="2"/>
      <c r="B31" s="31"/>
      <c r="C31" s="30"/>
      <c r="D31" s="31"/>
      <c r="E31" s="30"/>
    </row>
    <row r="32" spans="1:5" ht="21.75" customHeight="1" thickBot="1">
      <c r="A32" s="1" t="s">
        <v>116</v>
      </c>
      <c r="B32" s="31"/>
      <c r="C32" s="35">
        <f>C28+C30</f>
        <v>61</v>
      </c>
      <c r="D32" s="29"/>
      <c r="E32" s="35">
        <f>E28+E30</f>
        <v>-716</v>
      </c>
    </row>
    <row r="33" spans="1:5" ht="14.25" thickTop="1">
      <c r="A33" s="2"/>
      <c r="B33" s="31"/>
      <c r="C33" s="30"/>
      <c r="D33" s="29"/>
      <c r="E33" s="30"/>
    </row>
    <row r="34" spans="1:5" ht="13.5">
      <c r="A34" s="2"/>
      <c r="B34" s="31"/>
      <c r="C34" s="30"/>
      <c r="D34" s="29"/>
      <c r="E34" s="30"/>
    </row>
    <row r="35" spans="1:5" ht="13.5">
      <c r="A35" s="2"/>
      <c r="B35" s="31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7"/>
      <c r="B37" s="33"/>
      <c r="C37" s="30"/>
      <c r="D37" s="29"/>
      <c r="E37" s="30"/>
    </row>
    <row r="38" spans="1:5" ht="14.25" customHeight="1">
      <c r="A38" s="174" t="s">
        <v>126</v>
      </c>
      <c r="B38" s="33"/>
      <c r="C38" s="30"/>
      <c r="D38" s="29"/>
      <c r="E38" s="30"/>
    </row>
    <row r="39" spans="1:5" ht="14.25" customHeight="1">
      <c r="A39" s="8"/>
      <c r="B39" s="31"/>
      <c r="C39" s="32"/>
      <c r="D39" s="31"/>
      <c r="E39" s="32"/>
    </row>
    <row r="40" spans="1:2" ht="14.25" customHeight="1">
      <c r="A40" s="9"/>
      <c r="B40" s="26"/>
    </row>
    <row r="41" spans="1:2" ht="14.25" customHeight="1">
      <c r="A41" s="9"/>
      <c r="B41" s="26"/>
    </row>
    <row r="42" spans="1:2" ht="14.25" customHeight="1">
      <c r="A42" s="11" t="s">
        <v>104</v>
      </c>
      <c r="B42" s="26"/>
    </row>
    <row r="43" spans="1:2" ht="14.25" customHeight="1">
      <c r="A43" s="9" t="s">
        <v>106</v>
      </c>
      <c r="B43" s="26"/>
    </row>
    <row r="44" ht="14.25" customHeight="1">
      <c r="A44" s="10"/>
    </row>
    <row r="45" ht="14.25">
      <c r="A45" s="12" t="s">
        <v>1</v>
      </c>
    </row>
    <row r="46" ht="14.25">
      <c r="A46" s="176" t="s">
        <v>107</v>
      </c>
    </row>
    <row r="47" ht="13.5">
      <c r="A47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3"/>
  <sheetViews>
    <sheetView tabSelected="1" zoomScalePageLayoutView="0" workbookViewId="0" topLeftCell="A16">
      <selection activeCell="B35" sqref="B35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57421875" style="130" customWidth="1"/>
    <col min="6" max="25" width="11.57421875" style="105" customWidth="1"/>
    <col min="26" max="16384" width="2.57421875" style="105" customWidth="1"/>
  </cols>
  <sheetData>
    <row r="1" spans="1:12" s="95" customFormat="1" ht="13.5">
      <c r="A1" s="93" t="s">
        <v>113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3.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3.5">
      <c r="A3" s="98" t="s">
        <v>91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3.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3.5">
      <c r="A5" s="40" t="s">
        <v>127</v>
      </c>
      <c r="B5" s="99"/>
      <c r="C5" s="99"/>
      <c r="D5" s="99"/>
      <c r="E5" s="99"/>
    </row>
    <row r="6" spans="1:5" ht="13.5">
      <c r="A6" s="103"/>
      <c r="B6" s="184">
        <v>41182</v>
      </c>
      <c r="C6" s="104"/>
      <c r="D6" s="184">
        <v>40816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3.5">
      <c r="A8" s="103"/>
      <c r="B8" s="109"/>
      <c r="C8" s="108"/>
      <c r="D8" s="109"/>
      <c r="E8" s="108"/>
    </row>
    <row r="9" spans="1:5" ht="13.5">
      <c r="A9" s="110" t="s">
        <v>32</v>
      </c>
      <c r="B9" s="112"/>
      <c r="C9" s="111"/>
      <c r="D9" s="112"/>
      <c r="E9" s="111"/>
    </row>
    <row r="10" spans="1:5" ht="13.5">
      <c r="A10" s="113" t="s">
        <v>33</v>
      </c>
      <c r="B10" s="114">
        <v>6115</v>
      </c>
      <c r="C10" s="111"/>
      <c r="D10" s="114">
        <v>5383</v>
      </c>
      <c r="E10" s="111"/>
    </row>
    <row r="11" spans="1:5" ht="13.5">
      <c r="A11" s="113" t="s">
        <v>34</v>
      </c>
      <c r="B11" s="114">
        <v>-4411</v>
      </c>
      <c r="C11" s="111"/>
      <c r="D11" s="114">
        <v>-3755</v>
      </c>
      <c r="E11" s="111"/>
    </row>
    <row r="12" spans="1:5" ht="13.5">
      <c r="A12" s="113" t="s">
        <v>84</v>
      </c>
      <c r="B12" s="114">
        <v>-967</v>
      </c>
      <c r="C12" s="111"/>
      <c r="D12" s="114">
        <v>-1958</v>
      </c>
      <c r="E12" s="111"/>
    </row>
    <row r="13" spans="1:5" s="115" customFormat="1" ht="13.5">
      <c r="A13" s="113" t="s">
        <v>119</v>
      </c>
      <c r="B13" s="114">
        <v>231</v>
      </c>
      <c r="C13" s="111"/>
      <c r="D13" s="114">
        <v>-2</v>
      </c>
      <c r="E13" s="111"/>
    </row>
    <row r="14" spans="1:5" s="115" customFormat="1" ht="13.5">
      <c r="A14" s="113" t="s">
        <v>35</v>
      </c>
      <c r="B14" s="114">
        <v>-15</v>
      </c>
      <c r="C14" s="111"/>
      <c r="D14" s="114">
        <v>-12</v>
      </c>
      <c r="E14" s="111"/>
    </row>
    <row r="15" spans="1:5" ht="13.5">
      <c r="A15" s="113" t="s">
        <v>36</v>
      </c>
      <c r="B15" s="114">
        <v>-2</v>
      </c>
      <c r="C15" s="111"/>
      <c r="D15" s="114">
        <v>-21</v>
      </c>
      <c r="E15" s="111"/>
    </row>
    <row r="16" spans="1:5" s="115" customFormat="1" ht="17.25" customHeight="1">
      <c r="A16" s="110" t="s">
        <v>69</v>
      </c>
      <c r="B16" s="116">
        <f>SUM(B10:B15)</f>
        <v>951</v>
      </c>
      <c r="C16" s="111"/>
      <c r="D16" s="116">
        <f>SUM(D10:D15)</f>
        <v>-365</v>
      </c>
      <c r="E16" s="111"/>
    </row>
    <row r="17" spans="1:5" s="115" customFormat="1" ht="13.5">
      <c r="A17" s="110"/>
      <c r="B17" s="112"/>
      <c r="C17" s="111"/>
      <c r="D17" s="112"/>
      <c r="E17" s="111"/>
    </row>
    <row r="18" spans="1:5" s="115" customFormat="1" ht="13.5">
      <c r="A18" s="117" t="s">
        <v>37</v>
      </c>
      <c r="B18" s="112"/>
      <c r="C18" s="111"/>
      <c r="D18" s="112"/>
      <c r="E18" s="111"/>
    </row>
    <row r="19" spans="1:5" ht="13.5">
      <c r="A19" s="113" t="s">
        <v>38</v>
      </c>
      <c r="B19" s="114">
        <v>-61</v>
      </c>
      <c r="C19" s="111"/>
      <c r="D19" s="114">
        <v>-74</v>
      </c>
      <c r="E19" s="111"/>
    </row>
    <row r="20" spans="1:5" ht="13.5">
      <c r="A20" s="118" t="s">
        <v>39</v>
      </c>
      <c r="B20" s="114">
        <v>0</v>
      </c>
      <c r="C20" s="111"/>
      <c r="D20" s="114">
        <v>0</v>
      </c>
      <c r="E20" s="111"/>
    </row>
    <row r="21" spans="1:5" ht="13.5">
      <c r="A21" s="118" t="s">
        <v>40</v>
      </c>
      <c r="B21" s="114">
        <v>0</v>
      </c>
      <c r="C21" s="111"/>
      <c r="D21" s="114">
        <v>0</v>
      </c>
      <c r="E21" s="111"/>
    </row>
    <row r="22" spans="1:5" ht="13.5">
      <c r="A22" s="113" t="s">
        <v>41</v>
      </c>
      <c r="B22" s="114">
        <v>0</v>
      </c>
      <c r="C22" s="111"/>
      <c r="D22" s="114">
        <v>0</v>
      </c>
      <c r="E22" s="111"/>
    </row>
    <row r="23" spans="1:5" ht="13.5">
      <c r="A23" s="113" t="s">
        <v>121</v>
      </c>
      <c r="B23" s="114"/>
      <c r="C23" s="111"/>
      <c r="D23" s="114">
        <v>0</v>
      </c>
      <c r="E23" s="111"/>
    </row>
    <row r="24" spans="1:5" ht="14.25" customHeight="1">
      <c r="A24" s="110" t="s">
        <v>70</v>
      </c>
      <c r="B24" s="116">
        <f>SUM(B19:B22)</f>
        <v>-61</v>
      </c>
      <c r="C24" s="111"/>
      <c r="D24" s="116">
        <f>SUM(D19:D23)</f>
        <v>-74</v>
      </c>
      <c r="E24" s="111"/>
    </row>
    <row r="25" spans="1:5" ht="13.5">
      <c r="A25" s="113"/>
      <c r="B25" s="112"/>
      <c r="C25" s="111"/>
      <c r="D25" s="112"/>
      <c r="E25" s="111"/>
    </row>
    <row r="26" spans="1:5" ht="13.5">
      <c r="A26" s="117" t="s">
        <v>42</v>
      </c>
      <c r="B26" s="119"/>
      <c r="C26" s="111"/>
      <c r="D26" s="119"/>
      <c r="E26" s="111"/>
    </row>
    <row r="27" spans="1:5" ht="13.5">
      <c r="A27" s="113" t="s">
        <v>43</v>
      </c>
      <c r="B27" s="114">
        <v>10</v>
      </c>
      <c r="C27" s="111"/>
      <c r="D27" s="114">
        <v>98</v>
      </c>
      <c r="E27" s="111"/>
    </row>
    <row r="28" spans="1:5" ht="13.5">
      <c r="A28" s="113" t="s">
        <v>44</v>
      </c>
      <c r="B28" s="114">
        <v>-227</v>
      </c>
      <c r="C28" s="111"/>
      <c r="D28" s="114">
        <v>-201</v>
      </c>
      <c r="E28" s="111"/>
    </row>
    <row r="29" spans="1:5" ht="13.5">
      <c r="A29" s="113" t="s">
        <v>96</v>
      </c>
      <c r="B29" s="114">
        <v>230</v>
      </c>
      <c r="C29" s="111"/>
      <c r="D29" s="114">
        <v>142</v>
      </c>
      <c r="E29" s="111"/>
    </row>
    <row r="30" spans="1:5" ht="13.5">
      <c r="A30" s="113" t="s">
        <v>93</v>
      </c>
      <c r="B30" s="114">
        <v>-69</v>
      </c>
      <c r="C30" s="111"/>
      <c r="D30" s="114">
        <v>-80</v>
      </c>
      <c r="E30" s="111"/>
    </row>
    <row r="31" spans="1:5" ht="13.5">
      <c r="A31" s="113" t="s">
        <v>118</v>
      </c>
      <c r="B31" s="114">
        <v>-196</v>
      </c>
      <c r="C31" s="111"/>
      <c r="D31" s="114">
        <v>-195</v>
      </c>
      <c r="E31" s="111"/>
    </row>
    <row r="32" spans="1:5" ht="13.5">
      <c r="A32" s="113" t="s">
        <v>123</v>
      </c>
      <c r="B32" s="114">
        <v>1629</v>
      </c>
      <c r="C32" s="111"/>
      <c r="D32" s="114"/>
      <c r="E32" s="111"/>
    </row>
    <row r="33" spans="1:5" ht="13.5">
      <c r="A33" s="113" t="s">
        <v>133</v>
      </c>
      <c r="B33" s="114">
        <v>-1190</v>
      </c>
      <c r="C33" s="111"/>
      <c r="D33" s="114"/>
      <c r="E33" s="111"/>
    </row>
    <row r="34" spans="1:5" ht="13.5">
      <c r="A34" s="120" t="s">
        <v>45</v>
      </c>
      <c r="B34" s="114">
        <v>-868</v>
      </c>
      <c r="C34" s="111"/>
      <c r="D34" s="114">
        <v>-447</v>
      </c>
      <c r="E34" s="111"/>
    </row>
    <row r="35" spans="1:5" ht="13.5">
      <c r="A35" s="120" t="s">
        <v>92</v>
      </c>
      <c r="B35" s="114">
        <v>-33</v>
      </c>
      <c r="C35" s="111"/>
      <c r="D35" s="114">
        <v>-13</v>
      </c>
      <c r="E35" s="111"/>
    </row>
    <row r="36" spans="1:5" s="115" customFormat="1" ht="13.5">
      <c r="A36" s="121" t="s">
        <v>46</v>
      </c>
      <c r="B36" s="116">
        <f>SUM(B27:B35)</f>
        <v>-714</v>
      </c>
      <c r="C36" s="111"/>
      <c r="D36" s="116">
        <f>SUM(D27:D35)</f>
        <v>-696</v>
      </c>
      <c r="E36" s="111"/>
    </row>
    <row r="37" spans="1:5" ht="13.5">
      <c r="A37" s="120"/>
      <c r="B37" s="114"/>
      <c r="C37" s="111"/>
      <c r="D37" s="114"/>
      <c r="E37" s="111"/>
    </row>
    <row r="38" spans="1:5" ht="27">
      <c r="A38" s="122" t="s">
        <v>47</v>
      </c>
      <c r="B38" s="123">
        <f>B36+B24+B16</f>
        <v>176</v>
      </c>
      <c r="C38" s="111"/>
      <c r="D38" s="123">
        <f>D36+D24+D16</f>
        <v>-1135</v>
      </c>
      <c r="E38" s="111"/>
    </row>
    <row r="39" spans="1:5" ht="13.5">
      <c r="A39" s="120"/>
      <c r="B39" s="112"/>
      <c r="C39" s="111"/>
      <c r="D39" s="112"/>
      <c r="E39" s="111"/>
    </row>
    <row r="40" spans="1:5" s="115" customFormat="1" ht="13.5">
      <c r="A40" s="120" t="s">
        <v>114</v>
      </c>
      <c r="B40" s="114">
        <v>300</v>
      </c>
      <c r="C40" s="111"/>
      <c r="D40" s="114">
        <v>1368</v>
      </c>
      <c r="E40" s="111"/>
    </row>
    <row r="41" spans="1:5" s="115" customFormat="1" ht="13.5">
      <c r="A41" s="120"/>
      <c r="B41" s="124"/>
      <c r="C41" s="111"/>
      <c r="D41" s="124"/>
      <c r="E41" s="111"/>
    </row>
    <row r="42" spans="1:5" ht="14.25" thickBot="1">
      <c r="A42" s="121" t="s">
        <v>131</v>
      </c>
      <c r="B42" s="125">
        <f>B40+B38</f>
        <v>476</v>
      </c>
      <c r="C42" s="111"/>
      <c r="D42" s="125">
        <f>D40+D38</f>
        <v>233</v>
      </c>
      <c r="E42" s="111"/>
    </row>
    <row r="43" spans="1:5" ht="14.25" thickTop="1">
      <c r="A43" s="126"/>
      <c r="B43" s="128"/>
      <c r="C43" s="127"/>
      <c r="D43" s="128"/>
      <c r="E43" s="127"/>
    </row>
    <row r="44" spans="1:5" ht="13.5">
      <c r="A44" s="126"/>
      <c r="B44" s="128"/>
      <c r="C44" s="127"/>
      <c r="D44" s="128"/>
      <c r="E44" s="127"/>
    </row>
    <row r="45" spans="1:5" ht="14.25">
      <c r="A45" s="175" t="s">
        <v>126</v>
      </c>
      <c r="B45" s="128"/>
      <c r="C45" s="127"/>
      <c r="D45" s="128"/>
      <c r="E45" s="127"/>
    </row>
    <row r="46" spans="1:5" ht="13.5">
      <c r="A46" s="129"/>
      <c r="B46" s="111"/>
      <c r="C46" s="111"/>
      <c r="D46" s="112"/>
      <c r="E46" s="111"/>
    </row>
    <row r="47" spans="1:5" ht="13.5">
      <c r="A47" s="82"/>
      <c r="B47" s="111"/>
      <c r="C47" s="111"/>
      <c r="D47" s="112"/>
      <c r="E47" s="111"/>
    </row>
    <row r="48" spans="1:5" ht="13.5">
      <c r="A48" s="82"/>
      <c r="B48" s="111"/>
      <c r="C48" s="111"/>
      <c r="D48" s="112"/>
      <c r="E48" s="111"/>
    </row>
    <row r="49" spans="1:5" ht="13.5">
      <c r="A49" s="82"/>
      <c r="B49" s="111"/>
      <c r="C49" s="111"/>
      <c r="D49" s="112"/>
      <c r="E49" s="111"/>
    </row>
    <row r="50" ht="13.5">
      <c r="A50" s="85" t="s">
        <v>110</v>
      </c>
    </row>
    <row r="51" ht="13.5">
      <c r="A51" s="178" t="s">
        <v>108</v>
      </c>
    </row>
    <row r="52" ht="13.5">
      <c r="A52" s="85" t="s">
        <v>111</v>
      </c>
    </row>
    <row r="53" ht="13.5">
      <c r="A53" s="178" t="s">
        <v>109</v>
      </c>
    </row>
    <row r="54" ht="13.5">
      <c r="A54" s="171"/>
    </row>
    <row r="55" spans="1:5" ht="14.25">
      <c r="A55" s="133"/>
      <c r="B55" s="134"/>
      <c r="C55" s="134"/>
      <c r="D55" s="134"/>
      <c r="E55" s="134"/>
    </row>
    <row r="56" ht="14.25">
      <c r="A56" s="14"/>
    </row>
    <row r="57" ht="14.25">
      <c r="A57" s="135"/>
    </row>
    <row r="58" ht="14.25">
      <c r="A58" s="136"/>
    </row>
    <row r="59" ht="14.25">
      <c r="A59" s="137"/>
    </row>
    <row r="60" ht="14.25">
      <c r="A60" s="138"/>
    </row>
    <row r="61" ht="14.25">
      <c r="A61" s="137"/>
    </row>
    <row r="62" ht="13.5">
      <c r="A62" s="139"/>
    </row>
    <row r="63" ht="13.5">
      <c r="A63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39"/>
  <sheetViews>
    <sheetView zoomScale="85" zoomScaleNormal="85" zoomScaleSheetLayoutView="100" zoomScalePageLayoutView="0" workbookViewId="0" topLeftCell="A1">
      <selection activeCell="V17" sqref="V17"/>
    </sheetView>
  </sheetViews>
  <sheetFormatPr defaultColWidth="9.140625" defaultRowHeight="12.75" outlineLevelCol="1"/>
  <cols>
    <col min="1" max="1" width="58.7109375" style="166" customWidth="1"/>
    <col min="2" max="2" width="56.140625" style="166" hidden="1" customWidth="1" outlineLevel="1"/>
    <col min="3" max="3" width="13.7109375" style="142" customWidth="1" collapsed="1"/>
    <col min="4" max="4" width="13.7109375" style="142" hidden="1" customWidth="1" outlineLevel="1"/>
    <col min="5" max="5" width="2.00390625" style="142" customWidth="1" collapsed="1"/>
    <col min="6" max="6" width="13.7109375" style="142" hidden="1" customWidth="1" outlineLevel="1"/>
    <col min="7" max="7" width="2.00390625" style="142" customWidth="1" collapsed="1"/>
    <col min="8" max="8" width="11.421875" style="142" customWidth="1"/>
    <col min="9" max="9" width="10.57421875" style="142" hidden="1" customWidth="1" outlineLevel="1"/>
    <col min="10" max="10" width="1.8515625" style="142" customWidth="1" collapsed="1"/>
    <col min="11" max="11" width="13.57421875" style="142" customWidth="1"/>
    <col min="12" max="12" width="13.00390625" style="164" hidden="1" customWidth="1" outlineLevel="1"/>
    <col min="13" max="13" width="2.00390625" style="142" customWidth="1" collapsed="1"/>
    <col min="14" max="14" width="12.421875" style="142" customWidth="1"/>
    <col min="15" max="15" width="13.00390625" style="164" hidden="1" customWidth="1" outlineLevel="1"/>
    <col min="16" max="16" width="12.421875" style="164" hidden="1" customWidth="1" outlineLevel="1"/>
    <col min="17" max="17" width="16.7109375" style="164" hidden="1" customWidth="1" outlineLevel="1"/>
    <col min="18" max="18" width="2.28125" style="142" customWidth="1" collapsed="1"/>
    <col min="19" max="19" width="11.28125" style="142" customWidth="1"/>
    <col min="20" max="20" width="13.00390625" style="164" hidden="1" customWidth="1" outlineLevel="1"/>
    <col min="21" max="21" width="3.00390625" style="164" customWidth="1" collapsed="1"/>
    <col min="22" max="22" width="11.140625" style="165" customWidth="1"/>
    <col min="23" max="23" width="14.00390625" style="165" hidden="1" customWidth="1" outlineLevel="1"/>
    <col min="24" max="24" width="20.140625" style="142" customWidth="1" collapsed="1"/>
    <col min="25" max="16384" width="9.140625" style="142" customWidth="1"/>
  </cols>
  <sheetData>
    <row r="1" spans="1:24" ht="13.5">
      <c r="A1" s="93" t="s">
        <v>113</v>
      </c>
      <c r="B1" s="170" t="e">
        <f>#REF!</f>
        <v>#REF!</v>
      </c>
      <c r="C1" s="94"/>
      <c r="D1" s="94"/>
      <c r="E1" s="94"/>
      <c r="F1" s="94"/>
      <c r="G1" s="94"/>
      <c r="H1" s="94"/>
      <c r="I1" s="94"/>
      <c r="J1" s="140"/>
      <c r="K1" s="94"/>
      <c r="L1" s="141"/>
      <c r="M1" s="140"/>
      <c r="N1" s="140"/>
      <c r="O1" s="141"/>
      <c r="P1" s="141"/>
      <c r="Q1" s="141"/>
      <c r="R1" s="140"/>
      <c r="S1" s="140"/>
      <c r="T1" s="141"/>
      <c r="U1" s="141"/>
      <c r="V1" s="141"/>
      <c r="W1" s="141"/>
      <c r="X1" s="96"/>
    </row>
    <row r="2" spans="1:24" ht="13.5">
      <c r="A2" s="98"/>
      <c r="B2" s="98"/>
      <c r="C2" s="99"/>
      <c r="D2" s="99"/>
      <c r="E2" s="99"/>
      <c r="F2" s="99"/>
      <c r="G2" s="99"/>
      <c r="H2" s="99"/>
      <c r="I2" s="99"/>
      <c r="J2" s="182"/>
      <c r="K2" s="99"/>
      <c r="L2" s="145"/>
      <c r="M2" s="182"/>
      <c r="N2" s="182"/>
      <c r="O2" s="145"/>
      <c r="P2" s="145"/>
      <c r="Q2" s="145"/>
      <c r="R2" s="182"/>
      <c r="S2" s="182"/>
      <c r="T2" s="145"/>
      <c r="U2" s="145"/>
      <c r="V2" s="145"/>
      <c r="W2" s="145"/>
      <c r="X2" s="96"/>
    </row>
    <row r="3" spans="1:24" ht="25.5" customHeight="1">
      <c r="A3" s="98" t="s">
        <v>105</v>
      </c>
      <c r="B3" s="98" t="s">
        <v>57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3"/>
      <c r="N3" s="143"/>
      <c r="O3" s="144"/>
      <c r="P3" s="144"/>
      <c r="Q3" s="144"/>
      <c r="R3" s="143"/>
      <c r="S3" s="143"/>
      <c r="T3" s="144"/>
      <c r="U3" s="144"/>
      <c r="V3" s="145"/>
      <c r="W3" s="145"/>
      <c r="X3" s="101"/>
    </row>
    <row r="4" spans="1:24" ht="25.5" customHeight="1">
      <c r="A4" s="98"/>
      <c r="B4" s="98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3"/>
      <c r="N4" s="143"/>
      <c r="O4" s="144"/>
      <c r="P4" s="144"/>
      <c r="Q4" s="144"/>
      <c r="R4" s="143"/>
      <c r="S4" s="143"/>
      <c r="T4" s="144"/>
      <c r="U4" s="144"/>
      <c r="V4" s="145"/>
      <c r="W4" s="145"/>
      <c r="X4" s="101"/>
    </row>
    <row r="5" spans="1:24" ht="13.5">
      <c r="A5" s="40" t="s">
        <v>127</v>
      </c>
      <c r="B5" s="40" t="s">
        <v>54</v>
      </c>
      <c r="C5" s="143"/>
      <c r="D5" s="143"/>
      <c r="E5" s="143"/>
      <c r="F5" s="143"/>
      <c r="G5" s="143"/>
      <c r="H5" s="189"/>
      <c r="I5" s="189"/>
      <c r="J5" s="143"/>
      <c r="K5" s="189"/>
      <c r="L5" s="189"/>
      <c r="M5" s="143"/>
      <c r="N5" s="143"/>
      <c r="O5" s="144"/>
      <c r="P5" s="144"/>
      <c r="Q5" s="144"/>
      <c r="R5" s="143"/>
      <c r="S5" s="143"/>
      <c r="T5" s="144"/>
      <c r="U5" s="144"/>
      <c r="V5" s="145"/>
      <c r="W5" s="145"/>
      <c r="X5" s="101"/>
    </row>
    <row r="6" spans="1:23" ht="18" customHeight="1">
      <c r="A6" s="98"/>
      <c r="B6" s="98"/>
      <c r="C6" s="143"/>
      <c r="D6" s="143"/>
      <c r="E6" s="143"/>
      <c r="F6" s="143"/>
      <c r="G6" s="143"/>
      <c r="H6" s="190"/>
      <c r="I6" s="190"/>
      <c r="J6" s="143"/>
      <c r="K6" s="190"/>
      <c r="L6" s="190"/>
      <c r="M6" s="143"/>
      <c r="N6" s="143"/>
      <c r="O6" s="144"/>
      <c r="P6" s="144"/>
      <c r="Q6" s="144"/>
      <c r="R6" s="143"/>
      <c r="S6" s="143"/>
      <c r="T6" s="144"/>
      <c r="U6" s="144"/>
      <c r="V6" s="145"/>
      <c r="W6" s="145"/>
    </row>
    <row r="7" spans="1:23" ht="16.5" customHeight="1">
      <c r="A7" s="98"/>
      <c r="B7" s="98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52"/>
      <c r="O7" s="42"/>
      <c r="P7" s="42"/>
      <c r="Q7" s="42"/>
      <c r="R7" s="52"/>
      <c r="S7" s="52"/>
      <c r="T7" s="42"/>
      <c r="U7" s="42"/>
      <c r="V7" s="145"/>
      <c r="W7" s="145"/>
    </row>
    <row r="8" spans="1:23" s="149" customFormat="1" ht="15" customHeight="1">
      <c r="A8" s="146"/>
      <c r="B8" s="146"/>
      <c r="C8" s="189" t="s">
        <v>89</v>
      </c>
      <c r="D8" s="189" t="s">
        <v>55</v>
      </c>
      <c r="E8" s="147"/>
      <c r="F8" s="189" t="s">
        <v>71</v>
      </c>
      <c r="G8" s="147"/>
      <c r="H8" s="189" t="s">
        <v>48</v>
      </c>
      <c r="I8" s="189" t="s">
        <v>61</v>
      </c>
      <c r="J8" s="147"/>
      <c r="K8" s="191" t="s">
        <v>49</v>
      </c>
      <c r="L8" s="189" t="s">
        <v>60</v>
      </c>
      <c r="M8" s="147"/>
      <c r="N8" s="189" t="s">
        <v>72</v>
      </c>
      <c r="O8" s="189" t="s">
        <v>73</v>
      </c>
      <c r="P8" s="189" t="s">
        <v>63</v>
      </c>
      <c r="Q8" s="189" t="s">
        <v>64</v>
      </c>
      <c r="R8" s="148"/>
      <c r="S8" s="189" t="s">
        <v>50</v>
      </c>
      <c r="T8" s="189" t="s">
        <v>62</v>
      </c>
      <c r="U8" s="148"/>
      <c r="V8" s="189" t="s">
        <v>51</v>
      </c>
      <c r="W8" s="189" t="s">
        <v>65</v>
      </c>
    </row>
    <row r="9" spans="1:23" s="153" customFormat="1" ht="36.75" customHeight="1">
      <c r="A9" s="150"/>
      <c r="B9" s="150"/>
      <c r="C9" s="190"/>
      <c r="D9" s="190"/>
      <c r="E9" s="151"/>
      <c r="F9" s="190"/>
      <c r="G9" s="151"/>
      <c r="H9" s="190"/>
      <c r="I9" s="190"/>
      <c r="J9" s="151"/>
      <c r="K9" s="192"/>
      <c r="L9" s="190"/>
      <c r="M9" s="151"/>
      <c r="N9" s="190"/>
      <c r="O9" s="190"/>
      <c r="P9" s="190"/>
      <c r="Q9" s="190"/>
      <c r="R9" s="152"/>
      <c r="S9" s="190"/>
      <c r="T9" s="190"/>
      <c r="U9" s="152"/>
      <c r="V9" s="190"/>
      <c r="W9" s="190"/>
    </row>
    <row r="10" spans="1:23" s="156" customFormat="1" ht="12.75">
      <c r="A10" s="154"/>
      <c r="B10" s="154"/>
      <c r="C10" s="155" t="s">
        <v>31</v>
      </c>
      <c r="D10" s="155" t="s">
        <v>31</v>
      </c>
      <c r="E10" s="155"/>
      <c r="F10" s="155" t="s">
        <v>31</v>
      </c>
      <c r="G10" s="155"/>
      <c r="H10" s="155" t="s">
        <v>31</v>
      </c>
      <c r="I10" s="155" t="s">
        <v>31</v>
      </c>
      <c r="J10" s="155"/>
      <c r="K10" s="155" t="s">
        <v>31</v>
      </c>
      <c r="L10" s="155" t="s">
        <v>31</v>
      </c>
      <c r="M10" s="155"/>
      <c r="N10" s="155" t="s">
        <v>31</v>
      </c>
      <c r="O10" s="155" t="s">
        <v>31</v>
      </c>
      <c r="P10" s="155" t="s">
        <v>31</v>
      </c>
      <c r="Q10" s="155" t="s">
        <v>31</v>
      </c>
      <c r="R10" s="155"/>
      <c r="S10" s="155" t="s">
        <v>31</v>
      </c>
      <c r="T10" s="155" t="s">
        <v>31</v>
      </c>
      <c r="U10" s="155"/>
      <c r="V10" s="155" t="s">
        <v>31</v>
      </c>
      <c r="W10" s="155" t="s">
        <v>31</v>
      </c>
    </row>
    <row r="11" spans="1:23" s="159" customFormat="1" ht="14.25" thickBot="1">
      <c r="A11" s="157" t="s">
        <v>117</v>
      </c>
      <c r="B11" s="162" t="s">
        <v>74</v>
      </c>
      <c r="C11" s="173">
        <v>2404</v>
      </c>
      <c r="D11" s="173" t="e">
        <f>#REF!+#REF!+#REF!+#REF!</f>
        <v>#REF!</v>
      </c>
      <c r="E11" s="173"/>
      <c r="F11" s="173" t="e">
        <f>#REF!+#REF!+#REF!+#REF!</f>
        <v>#REF!</v>
      </c>
      <c r="G11" s="173"/>
      <c r="H11" s="173">
        <v>113</v>
      </c>
      <c r="I11" s="173" t="e">
        <f>#REF!+#REF!+#REF!+#REF!</f>
        <v>#REF!</v>
      </c>
      <c r="J11" s="173"/>
      <c r="K11" s="173">
        <v>-5314</v>
      </c>
      <c r="L11" s="173" t="e">
        <f>#REF!+#REF!+#REF!+#REF!</f>
        <v>#REF!</v>
      </c>
      <c r="M11" s="173"/>
      <c r="N11" s="173">
        <v>105</v>
      </c>
      <c r="O11" s="173" t="e">
        <f>#REF!+#REF!+#REF!+#REF!</f>
        <v>#REF!</v>
      </c>
      <c r="P11" s="173" t="e">
        <f>#REF!+#REF!+#REF!+#REF!</f>
        <v>#REF!</v>
      </c>
      <c r="Q11" s="173" t="e">
        <f>#REF!+#REF!+#REF!+#REF!</f>
        <v>#REF!</v>
      </c>
      <c r="R11" s="173"/>
      <c r="S11" s="173">
        <v>858</v>
      </c>
      <c r="T11" s="173" t="e">
        <f>#REF!+#REF!+#REF!+#REF!</f>
        <v>#REF!</v>
      </c>
      <c r="U11" s="173"/>
      <c r="V11" s="173">
        <v>-1834</v>
      </c>
      <c r="W11" s="161" t="e">
        <f>SUM(D11,F11,I11,L11,O11,#REF!,P11,Q11,T11)</f>
        <v>#REF!</v>
      </c>
    </row>
    <row r="12" spans="1:23" s="159" customFormat="1" ht="14.25" thickTop="1">
      <c r="A12" s="42" t="s">
        <v>115</v>
      </c>
      <c r="B12" s="160"/>
      <c r="E12" s="158"/>
      <c r="G12" s="158"/>
      <c r="J12" s="158"/>
      <c r="K12" s="159">
        <v>-463</v>
      </c>
      <c r="M12" s="158"/>
      <c r="V12" s="159">
        <v>-463</v>
      </c>
      <c r="W12" s="181"/>
    </row>
    <row r="13" spans="1:23" s="159" customFormat="1" ht="13.5">
      <c r="A13" s="172" t="s">
        <v>102</v>
      </c>
      <c r="B13" s="160" t="s">
        <v>58</v>
      </c>
      <c r="E13" s="158"/>
      <c r="G13" s="158"/>
      <c r="J13" s="158"/>
      <c r="M13" s="158"/>
      <c r="W13" s="181"/>
    </row>
    <row r="14" spans="1:23" s="159" customFormat="1" ht="13.5">
      <c r="A14" s="160" t="s">
        <v>85</v>
      </c>
      <c r="B14" s="160" t="s">
        <v>59</v>
      </c>
      <c r="E14" s="158"/>
      <c r="G14" s="158"/>
      <c r="J14" s="158"/>
      <c r="M14" s="158"/>
      <c r="W14" s="181"/>
    </row>
    <row r="15" spans="1:23" s="159" customFormat="1" ht="14.25" thickBot="1">
      <c r="A15" s="157" t="s">
        <v>122</v>
      </c>
      <c r="B15" s="162" t="s">
        <v>74</v>
      </c>
      <c r="C15" s="173">
        <f aca="true" t="shared" si="0" ref="C15:T15">C11+C12+C13+C14</f>
        <v>2404</v>
      </c>
      <c r="D15" s="173" t="e">
        <f t="shared" si="0"/>
        <v>#REF!</v>
      </c>
      <c r="E15" s="173">
        <f t="shared" si="0"/>
        <v>0</v>
      </c>
      <c r="F15" s="173" t="e">
        <f t="shared" si="0"/>
        <v>#REF!</v>
      </c>
      <c r="G15" s="173">
        <f t="shared" si="0"/>
        <v>0</v>
      </c>
      <c r="H15" s="173">
        <f t="shared" si="0"/>
        <v>113</v>
      </c>
      <c r="I15" s="173" t="e">
        <f t="shared" si="0"/>
        <v>#REF!</v>
      </c>
      <c r="J15" s="173">
        <f t="shared" si="0"/>
        <v>0</v>
      </c>
      <c r="K15" s="173">
        <f t="shared" si="0"/>
        <v>-5777</v>
      </c>
      <c r="L15" s="173" t="e">
        <f t="shared" si="0"/>
        <v>#REF!</v>
      </c>
      <c r="M15" s="173">
        <f t="shared" si="0"/>
        <v>0</v>
      </c>
      <c r="N15" s="173">
        <f t="shared" si="0"/>
        <v>105</v>
      </c>
      <c r="O15" s="173" t="e">
        <f t="shared" si="0"/>
        <v>#REF!</v>
      </c>
      <c r="P15" s="173" t="e">
        <f t="shared" si="0"/>
        <v>#REF!</v>
      </c>
      <c r="Q15" s="173" t="e">
        <f t="shared" si="0"/>
        <v>#REF!</v>
      </c>
      <c r="R15" s="173">
        <f t="shared" si="0"/>
        <v>0</v>
      </c>
      <c r="S15" s="173">
        <f t="shared" si="0"/>
        <v>858</v>
      </c>
      <c r="T15" s="173" t="e">
        <f t="shared" si="0"/>
        <v>#REF!</v>
      </c>
      <c r="U15" s="173"/>
      <c r="V15" s="173">
        <f>V11+V12+V13+V14</f>
        <v>-2297</v>
      </c>
      <c r="W15" s="181"/>
    </row>
    <row r="16" spans="1:23" s="159" customFormat="1" ht="14.25" thickTop="1">
      <c r="A16" s="42" t="s">
        <v>115</v>
      </c>
      <c r="B16" s="160"/>
      <c r="E16" s="158"/>
      <c r="G16" s="158"/>
      <c r="J16" s="158"/>
      <c r="K16" s="159">
        <v>61</v>
      </c>
      <c r="M16" s="158"/>
      <c r="V16" s="159">
        <v>61</v>
      </c>
      <c r="W16" s="181"/>
    </row>
    <row r="17" spans="1:23" s="159" customFormat="1" ht="13.5">
      <c r="A17" s="172" t="s">
        <v>102</v>
      </c>
      <c r="B17" s="160" t="s">
        <v>58</v>
      </c>
      <c r="E17" s="158"/>
      <c r="G17" s="158"/>
      <c r="J17" s="158"/>
      <c r="M17" s="158"/>
      <c r="W17" s="181"/>
    </row>
    <row r="18" spans="1:23" s="159" customFormat="1" ht="13.5">
      <c r="A18" s="160" t="s">
        <v>85</v>
      </c>
      <c r="B18" s="160" t="s">
        <v>59</v>
      </c>
      <c r="E18" s="158"/>
      <c r="G18" s="158"/>
      <c r="J18" s="158"/>
      <c r="M18" s="158"/>
      <c r="W18" s="181"/>
    </row>
    <row r="19" spans="1:23" s="159" customFormat="1" ht="14.25" thickBot="1">
      <c r="A19" s="157" t="s">
        <v>132</v>
      </c>
      <c r="B19" s="162" t="s">
        <v>74</v>
      </c>
      <c r="C19" s="173">
        <f aca="true" t="shared" si="1" ref="C19:T19">C15+C16+C17+C18</f>
        <v>2404</v>
      </c>
      <c r="D19" s="173" t="e">
        <f t="shared" si="1"/>
        <v>#REF!</v>
      </c>
      <c r="E19" s="173">
        <f t="shared" si="1"/>
        <v>0</v>
      </c>
      <c r="F19" s="173" t="e">
        <f t="shared" si="1"/>
        <v>#REF!</v>
      </c>
      <c r="G19" s="173">
        <f t="shared" si="1"/>
        <v>0</v>
      </c>
      <c r="H19" s="173">
        <f t="shared" si="1"/>
        <v>113</v>
      </c>
      <c r="I19" s="173" t="e">
        <f t="shared" si="1"/>
        <v>#REF!</v>
      </c>
      <c r="J19" s="173">
        <f t="shared" si="1"/>
        <v>0</v>
      </c>
      <c r="K19" s="173">
        <f t="shared" si="1"/>
        <v>-5716</v>
      </c>
      <c r="L19" s="173" t="e">
        <f t="shared" si="1"/>
        <v>#REF!</v>
      </c>
      <c r="M19" s="173">
        <f t="shared" si="1"/>
        <v>0</v>
      </c>
      <c r="N19" s="173">
        <f t="shared" si="1"/>
        <v>105</v>
      </c>
      <c r="O19" s="173" t="e">
        <f t="shared" si="1"/>
        <v>#REF!</v>
      </c>
      <c r="P19" s="173" t="e">
        <f t="shared" si="1"/>
        <v>#REF!</v>
      </c>
      <c r="Q19" s="173" t="e">
        <f t="shared" si="1"/>
        <v>#REF!</v>
      </c>
      <c r="R19" s="173">
        <f t="shared" si="1"/>
        <v>0</v>
      </c>
      <c r="S19" s="173">
        <f t="shared" si="1"/>
        <v>858</v>
      </c>
      <c r="T19" s="173" t="e">
        <f t="shared" si="1"/>
        <v>#REF!</v>
      </c>
      <c r="U19" s="173"/>
      <c r="V19" s="173">
        <f>V15+V16+V17+V18</f>
        <v>-2236</v>
      </c>
      <c r="W19" s="181"/>
    </row>
    <row r="20" spans="1:18" s="159" customFormat="1" ht="14.25" thickTop="1">
      <c r="A20" s="157"/>
      <c r="B20" s="157"/>
      <c r="E20" s="158"/>
      <c r="G20" s="158"/>
      <c r="J20" s="158"/>
      <c r="M20" s="158"/>
      <c r="P20" s="158"/>
      <c r="Q20" s="158"/>
      <c r="R20" s="158"/>
    </row>
    <row r="21" spans="1:18" s="159" customFormat="1" ht="13.5">
      <c r="A21" s="157" t="s">
        <v>126</v>
      </c>
      <c r="B21" s="157"/>
      <c r="E21" s="158"/>
      <c r="G21" s="158"/>
      <c r="J21" s="158"/>
      <c r="M21" s="158"/>
      <c r="P21" s="158"/>
      <c r="Q21" s="158"/>
      <c r="R21" s="158"/>
    </row>
    <row r="22" spans="1:23" s="163" customFormat="1" ht="14.25">
      <c r="A22" s="133"/>
      <c r="B22" s="133"/>
      <c r="L22" s="158"/>
      <c r="O22" s="158"/>
      <c r="P22" s="158"/>
      <c r="Q22" s="158"/>
      <c r="T22" s="158"/>
      <c r="U22" s="158"/>
      <c r="V22" s="159"/>
      <c r="W22" s="159"/>
    </row>
    <row r="23" spans="1:2" ht="13.5">
      <c r="A23" s="84" t="s">
        <v>104</v>
      </c>
      <c r="B23" s="84" t="s">
        <v>87</v>
      </c>
    </row>
    <row r="24" spans="1:2" ht="13.5">
      <c r="A24" s="179" t="s">
        <v>108</v>
      </c>
      <c r="B24" s="132"/>
    </row>
    <row r="25" spans="1:2" ht="13.5">
      <c r="A25" s="88"/>
      <c r="B25" s="132"/>
    </row>
    <row r="26" spans="1:2" ht="13.5">
      <c r="A26" s="12" t="s">
        <v>52</v>
      </c>
      <c r="B26" s="12" t="s">
        <v>56</v>
      </c>
    </row>
    <row r="27" spans="1:2" ht="14.25">
      <c r="A27" s="180" t="s">
        <v>112</v>
      </c>
      <c r="B27" s="14"/>
    </row>
    <row r="28" spans="1:2" ht="14.25">
      <c r="A28" s="13"/>
      <c r="B28" s="13"/>
    </row>
    <row r="29" spans="1:2" ht="14.25">
      <c r="A29" s="167"/>
      <c r="B29" s="167"/>
    </row>
    <row r="30" spans="1:2" ht="14.25">
      <c r="A30" s="168"/>
      <c r="B30" s="168"/>
    </row>
    <row r="39" spans="1:2" ht="13.5">
      <c r="A39" s="169"/>
      <c r="B39" s="169"/>
    </row>
  </sheetData>
  <sheetProtection/>
  <mergeCells count="19">
    <mergeCell ref="W8:W9"/>
    <mergeCell ref="P8:P9"/>
    <mergeCell ref="Q8:Q9"/>
    <mergeCell ref="S8:S9"/>
    <mergeCell ref="T8:T9"/>
    <mergeCell ref="L8:L9"/>
    <mergeCell ref="N8:N9"/>
    <mergeCell ref="O8:O9"/>
    <mergeCell ref="V8:V9"/>
    <mergeCell ref="K5:K6"/>
    <mergeCell ref="L5:L6"/>
    <mergeCell ref="C8:C9"/>
    <mergeCell ref="D8:D9"/>
    <mergeCell ref="F8:F9"/>
    <mergeCell ref="H5:H6"/>
    <mergeCell ref="I5:I6"/>
    <mergeCell ref="H8:H9"/>
    <mergeCell ref="I8:I9"/>
    <mergeCell ref="K8:K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Name</cp:lastModifiedBy>
  <cp:lastPrinted>2012-07-12T05:59:14Z</cp:lastPrinted>
  <dcterms:created xsi:type="dcterms:W3CDTF">2003-02-07T14:36:34Z</dcterms:created>
  <dcterms:modified xsi:type="dcterms:W3CDTF">2012-10-16T07:38:17Z</dcterms:modified>
  <cp:category/>
  <cp:version/>
  <cp:contentType/>
  <cp:contentStatus/>
</cp:coreProperties>
</file>